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edro.monteiro\Desktop\PHMC - CONFEA\00.003220.2025-51 - MOBILIARIO\DOCUMENTOS PROCESSO\REV 01\SEI\"/>
    </mc:Choice>
  </mc:AlternateContent>
  <xr:revisionPtr revIDLastSave="0" documentId="8_{92125BC9-DE91-4369-9471-0EFB3461B69E}" xr6:coauthVersionLast="47" xr6:coauthVersionMax="47" xr10:uidLastSave="{00000000-0000-0000-0000-000000000000}"/>
  <bookViews>
    <workbookView xWindow="-28920" yWindow="-120" windowWidth="29040" windowHeight="15840" xr2:uid="{C4B2D14B-9ADF-4EEE-9B61-51D6B7631CAC}"/>
  </bookViews>
  <sheets>
    <sheet name="RESUMO GERAL - LOTES " sheetId="6" r:id="rId1"/>
  </sheets>
  <definedNames>
    <definedName name="_xlnm.Print_Area" localSheetId="0">'RESUMO GERAL - LOTES '!$C$2:$M$85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2" i="6" l="1"/>
  <c r="J81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M34" i="6" l="1"/>
  <c r="M33" i="6"/>
  <c r="M32" i="6"/>
  <c r="M31" i="6"/>
  <c r="M30" i="6"/>
  <c r="M29" i="6"/>
  <c r="M28" i="6"/>
  <c r="M27" i="6"/>
  <c r="M82" i="6"/>
  <c r="M75" i="6"/>
  <c r="M74" i="6"/>
  <c r="M73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4" i="6"/>
  <c r="M42" i="6"/>
  <c r="M35" i="6"/>
  <c r="M25" i="6"/>
  <c r="M23" i="6"/>
  <c r="M21" i="6"/>
  <c r="M19" i="6"/>
  <c r="M17" i="6"/>
  <c r="M15" i="6"/>
  <c r="M13" i="6"/>
  <c r="M11" i="6"/>
  <c r="M9" i="6"/>
  <c r="M7" i="6"/>
  <c r="M5" i="6"/>
  <c r="M12" i="6" l="1"/>
  <c r="M41" i="6"/>
  <c r="M72" i="6"/>
  <c r="J76" i="6"/>
  <c r="M81" i="6"/>
  <c r="M83" i="6" s="1"/>
  <c r="J83" i="6"/>
  <c r="M16" i="6"/>
  <c r="M6" i="6"/>
  <c r="M45" i="6"/>
  <c r="M20" i="6"/>
  <c r="M10" i="6"/>
  <c r="M24" i="6"/>
  <c r="M14" i="6"/>
  <c r="M43" i="6"/>
  <c r="M18" i="6"/>
  <c r="M8" i="6"/>
  <c r="M22" i="6"/>
  <c r="M26" i="6"/>
  <c r="M40" i="6" l="1"/>
  <c r="M76" i="6" s="1"/>
  <c r="M4" i="6"/>
  <c r="M36" i="6" s="1"/>
  <c r="J36" i="6"/>
  <c r="M85" i="6" l="1"/>
</calcChain>
</file>

<file path=xl/sharedStrings.xml><?xml version="1.0" encoding="utf-8"?>
<sst xmlns="http://schemas.openxmlformats.org/spreadsheetml/2006/main" count="311" uniqueCount="138">
  <si>
    <t>FLOREIRA DIAGONAL – 40 cm x 140 cm (A x L)</t>
  </si>
  <si>
    <t>ITEM</t>
  </si>
  <si>
    <t>DESCRIÇÃO / ESPECIFICAÇÃO</t>
  </si>
  <si>
    <t>UND.</t>
  </si>
  <si>
    <t>LOTE 01 - ESTAÇÕES DE TRABALHO / MESAS / BANCADAS</t>
  </si>
  <si>
    <t>SP-10</t>
  </si>
  <si>
    <t>unidade</t>
  </si>
  <si>
    <t>SP-11</t>
  </si>
  <si>
    <t>SP-17</t>
  </si>
  <si>
    <t>SP-18</t>
  </si>
  <si>
    <t>SP-19</t>
  </si>
  <si>
    <t>SP-20</t>
  </si>
  <si>
    <t>508-18</t>
  </si>
  <si>
    <t>508-19</t>
  </si>
  <si>
    <t>508-20</t>
  </si>
  <si>
    <t>508-21</t>
  </si>
  <si>
    <t>508-22</t>
  </si>
  <si>
    <t>508-23</t>
  </si>
  <si>
    <t>508-24</t>
  </si>
  <si>
    <t>508-30</t>
  </si>
  <si>
    <t>508-33</t>
  </si>
  <si>
    <t>508-35</t>
  </si>
  <si>
    <t>508-36</t>
  </si>
  <si>
    <t>508-37</t>
  </si>
  <si>
    <t>508-44</t>
  </si>
  <si>
    <t>508-45</t>
  </si>
  <si>
    <t>508-62</t>
  </si>
  <si>
    <t>508-63</t>
  </si>
  <si>
    <t>508-64</t>
  </si>
  <si>
    <t>LOTE 02 - CADEIRAS / BANQUETAS / FILEIRAS / POLTRONAS</t>
  </si>
  <si>
    <t>SP-01</t>
  </si>
  <si>
    <t>SP-02</t>
  </si>
  <si>
    <t>SP-03</t>
  </si>
  <si>
    <t>SP-04</t>
  </si>
  <si>
    <t>SP-05</t>
  </si>
  <si>
    <t>SP-06</t>
  </si>
  <si>
    <t>SP-09</t>
  </si>
  <si>
    <t>SP-21</t>
  </si>
  <si>
    <t>SP-23</t>
  </si>
  <si>
    <t>508-01</t>
  </si>
  <si>
    <t>508-02</t>
  </si>
  <si>
    <t>508-03</t>
  </si>
  <si>
    <t>508-04</t>
  </si>
  <si>
    <t>508-05</t>
  </si>
  <si>
    <t>508-06</t>
  </si>
  <si>
    <t>508-07</t>
  </si>
  <si>
    <t>508-08</t>
  </si>
  <si>
    <t>508-10</t>
  </si>
  <si>
    <t>508-11</t>
  </si>
  <si>
    <t>508-14</t>
  </si>
  <si>
    <t>508-16</t>
  </si>
  <si>
    <t>508-25</t>
  </si>
  <si>
    <t>508-48</t>
  </si>
  <si>
    <t>508-50</t>
  </si>
  <si>
    <t>508-53</t>
  </si>
  <si>
    <t>508-59</t>
  </si>
  <si>
    <t>508-60</t>
  </si>
  <si>
    <t>508-61</t>
  </si>
  <si>
    <t>508-12</t>
  </si>
  <si>
    <t>PUFF</t>
  </si>
  <si>
    <t>SOFÁ</t>
  </si>
  <si>
    <t>SP-12</t>
  </si>
  <si>
    <t>508-27</t>
  </si>
  <si>
    <t>SP-07
508-09</t>
  </si>
  <si>
    <t>SP-22
508A-52</t>
  </si>
  <si>
    <t>SP-28
508-55</t>
  </si>
  <si>
    <t>SP-26
508-56</t>
  </si>
  <si>
    <t>SP-13
508A-31</t>
  </si>
  <si>
    <t>SP-14
508A-32</t>
  </si>
  <si>
    <t>SP-15</t>
  </si>
  <si>
    <t>SP-16
508-41</t>
  </si>
  <si>
    <t>Preço Público (R$)</t>
  </si>
  <si>
    <t xml:space="preserve">REF. PREÇOS </t>
  </si>
  <si>
    <t>Valor Total (R$)
Preço Público</t>
  </si>
  <si>
    <t xml:space="preserve">TOTAL = </t>
  </si>
  <si>
    <t>TOTAL GERAL =</t>
  </si>
  <si>
    <t>PLATAFORMA DUPLA 4 POSTOS PÉ CAVALETE 2,40 X 1,40M (LXP)</t>
  </si>
  <si>
    <t>BANCO DE PREÇOS</t>
  </si>
  <si>
    <t>PLATAFORMA DUPLA 4 POSTOS PÉ CAVALETE 2,72 X 1,40M (LXP)</t>
  </si>
  <si>
    <t>MESA DE REUNIÃO 3,50 X 1,30M</t>
  </si>
  <si>
    <t>MESA DE REUNIÃO 2,20 X 1,10M</t>
  </si>
  <si>
    <t>MESA DE REUNIÃO 1,80 X 0,90M</t>
  </si>
  <si>
    <t>MESA DE REUNIÃO 1,90 X 1,40M</t>
  </si>
  <si>
    <t>ESTAÇÃO DE TRABALHO 06 POSTOS 4,08 X 1,60M - COM PAINEL DIVISOR EM TECIDO</t>
  </si>
  <si>
    <t>ESTAÇÃO DE TRABALHO COM REGULAGEM DE ALTURA DUPLA	1,40 X 1,60M</t>
  </si>
  <si>
    <t>ESTAÇÃO DE TRABALHO 02 POSTOS - 1,36 X 1,60M - COM PAINEL DIVISOR EM TECIDO</t>
  </si>
  <si>
    <t>ESTAÇÃO DE TRABALHO RETANGULAR - 1,80 X 1,00M</t>
  </si>
  <si>
    <t>ESTAÇÃO DE TRABALHO 02 POSTOS - 2,40 X 0,70M - COM PAINEL DIVISOR EM TECIDO</t>
  </si>
  <si>
    <t>MESA DE REUNIÃO 4,50 X 1,30M</t>
  </si>
  <si>
    <t>MESA DE REUNIÃO 6,00 X 1,50M</t>
  </si>
  <si>
    <t>MESA DE REUNIÃO 3,00 X 1,10M</t>
  </si>
  <si>
    <t>MESA VOLANTE REBATÍVEL - 1,40 X 0,80M</t>
  </si>
  <si>
    <t>ESTAÇÃO DE TRABALHO 02 POSTOS - 1,20 X 1,40M</t>
  </si>
  <si>
    <t>ESTAÇÃO DE TRABALHO COM REGULAGEM DE ALTURA DUPLA	1,20 X 1,40M</t>
  </si>
  <si>
    <t>BANCADA ALTA 2,00 X 0,80M</t>
  </si>
  <si>
    <t>MESINHA COM REGULAGEM DE ALTURA</t>
  </si>
  <si>
    <t>MESA LATERAL</t>
  </si>
  <si>
    <t>MESA DE CENTRO - 1,20X0,60X0,40</t>
  </si>
  <si>
    <t>MESA DE REUNIÃO RETANGULAR - 4,00 X 1,30</t>
  </si>
  <si>
    <t>MESA CENTRO - ø0,60X0,40</t>
  </si>
  <si>
    <t>MESA NOTE</t>
  </si>
  <si>
    <t>MESA CENTRO RETANGULAR - 0,40X0,40X0,40</t>
  </si>
  <si>
    <t>MESA ǪUADRADA - 1,00X1,00X0,75</t>
  </si>
  <si>
    <t>CADEIRA GIRATÓRIA</t>
  </si>
  <si>
    <t>CADEIRA COM BRAÇOS</t>
  </si>
  <si>
    <t>CADEIRA GIRATÓRIA COM REGULAGEM DE ALTURA</t>
  </si>
  <si>
    <t>BANǪUETA MÉDIA</t>
  </si>
  <si>
    <t>POLTRONA FIXA</t>
  </si>
  <si>
    <t>POLTRONA TIPO PUFF</t>
  </si>
  <si>
    <t>POLTRONA GIRATÓRIA</t>
  </si>
  <si>
    <t>POLTRONA</t>
  </si>
  <si>
    <t>POLTRONA GIRATÓRIA ESPALDAR ALTO</t>
  </si>
  <si>
    <t>POLTRONA GIRATÓRIA ESPALDAR MÉDIO</t>
  </si>
  <si>
    <t>CADEIRA GIRATÓRIA COM BRAÇOS</t>
  </si>
  <si>
    <t>CADEIRA PLÁSTICA, FIXA</t>
  </si>
  <si>
    <t>CADEIRA FIXA</t>
  </si>
  <si>
    <t>CADEIRA FIXA, MADEIRA</t>
  </si>
  <si>
    <t>BANǪUETA AREA EXTERNA</t>
  </si>
  <si>
    <t>POLTRONA AUDITÓRIO</t>
  </si>
  <si>
    <t>POLTRONA ESPERA</t>
  </si>
  <si>
    <t>POLTRONA ARREDONDADA</t>
  </si>
  <si>
    <t>POLTRONA TIPO SOFÁ 01 LUGAR</t>
  </si>
  <si>
    <t>CADEIRA AREA EXTERNA</t>
  </si>
  <si>
    <t>POLTRONA AUDITÓRIO P.O</t>
  </si>
  <si>
    <t>PUFF ARREDONDADO</t>
  </si>
  <si>
    <t>BANCO ESPERA</t>
  </si>
  <si>
    <t>BANCO UM LUGAR</t>
  </si>
  <si>
    <t xml:space="preserve">FLOREIRA DIAGONAL - 40 cm x 160 cm (A x L) </t>
  </si>
  <si>
    <t>LOTE 03 - FLOREIRAS</t>
  </si>
  <si>
    <t>CÓDIGO CATMAT</t>
  </si>
  <si>
    <t xml:space="preserve">  ,</t>
  </si>
  <si>
    <t>QTD. COWORKINGS
(27 CREASs)</t>
  </si>
  <si>
    <t>QTD. SEPN 
508-A; 508-B; 516</t>
  </si>
  <si>
    <t>QUANTIDADE 
TOTAL</t>
  </si>
  <si>
    <t>PLATAFORMA DE TRABALHO DUPLA PARA QUATRO USUÁRIOS</t>
  </si>
  <si>
    <t>Preço Ofertado (R$)</t>
  </si>
  <si>
    <t>MESA LATERAL - ø0,40X0,60</t>
  </si>
  <si>
    <t>SESP-RJ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</si>
</sst>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/>
    </xf>
    <xf numFmtId="44" fontId="3" fillId="0" borderId="12" xfId="0" applyNumberFormat="1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4" fontId="0" fillId="0" borderId="4" xfId="0" applyNumberFormat="1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44" fontId="3" fillId="0" borderId="0" xfId="1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0" fillId="0" borderId="13" xfId="0" applyNumberFormat="1" applyBorder="1" applyAlignment="1" applyProtection="1">
      <alignment horizontal="center" vertical="center" wrapText="1"/>
      <protection locked="0"/>
    </xf>
    <xf numFmtId="44" fontId="0" fillId="0" borderId="14" xfId="0" applyNumberFormat="1" applyBorder="1" applyAlignment="1" applyProtection="1">
      <alignment horizontal="center" vertical="center" wrapText="1"/>
      <protection locked="0"/>
    </xf>
    <xf numFmtId="44" fontId="0" fillId="0" borderId="17" xfId="0" applyNumberFormat="1" applyBorder="1" applyAlignment="1" applyProtection="1">
      <alignment horizontal="center" vertical="center" wrapText="1"/>
      <protection locked="0"/>
    </xf>
    <xf numFmtId="44" fontId="0" fillId="0" borderId="1" xfId="0" applyNumberFormat="1" applyBorder="1" applyAlignment="1" applyProtection="1">
      <alignment horizontal="center" vertical="center" wrapText="1"/>
      <protection locked="0"/>
    </xf>
    <xf numFmtId="44" fontId="0" fillId="0" borderId="14" xfId="1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44" fontId="3" fillId="0" borderId="26" xfId="1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D1C70-0B49-4C42-8BAF-253FF8B5FE20}">
  <sheetPr>
    <pageSetUpPr fitToPage="1"/>
  </sheetPr>
  <dimension ref="A1:U89"/>
  <sheetViews>
    <sheetView tabSelected="1" topLeftCell="B57" zoomScaleNormal="100" workbookViewId="0">
      <selection activeCell="L65" sqref="L65"/>
    </sheetView>
  </sheetViews>
  <sheetFormatPr defaultColWidth="9.140625" defaultRowHeight="15" x14ac:dyDescent="0.25"/>
  <cols>
    <col min="1" max="1" width="0" style="1" hidden="1" customWidth="1"/>
    <col min="2" max="3" width="9.140625" style="1"/>
    <col min="4" max="4" width="66.140625" style="1" customWidth="1"/>
    <col min="5" max="5" width="13.140625" style="1" customWidth="1"/>
    <col min="6" max="6" width="19" style="1" customWidth="1"/>
    <col min="7" max="9" width="19.85546875" style="1" customWidth="1"/>
    <col min="10" max="10" width="15.5703125" style="1" customWidth="1"/>
    <col min="11" max="11" width="9.140625" style="1" customWidth="1"/>
    <col min="12" max="12" width="21.85546875" style="1" customWidth="1"/>
    <col min="13" max="13" width="24.5703125" style="1" customWidth="1"/>
    <col min="14" max="16384" width="9.140625" style="1"/>
  </cols>
  <sheetData>
    <row r="1" spans="1:21" ht="15.75" thickBot="1" x14ac:dyDescent="0.3">
      <c r="M1" s="14"/>
    </row>
    <row r="2" spans="1:21" ht="15.75" thickBot="1" x14ac:dyDescent="0.3">
      <c r="C2" s="40" t="s">
        <v>4</v>
      </c>
      <c r="D2" s="41"/>
      <c r="E2" s="41"/>
      <c r="F2" s="41"/>
      <c r="G2" s="41"/>
      <c r="H2" s="41"/>
      <c r="I2" s="41"/>
      <c r="J2" s="41"/>
      <c r="K2" s="41"/>
      <c r="L2" s="41"/>
      <c r="M2" s="42"/>
      <c r="N2" s="15"/>
      <c r="O2" s="15"/>
      <c r="P2" s="15"/>
      <c r="Q2" s="15"/>
      <c r="R2" s="15"/>
      <c r="S2" s="15"/>
      <c r="T2" s="15"/>
      <c r="U2" s="15"/>
    </row>
    <row r="3" spans="1:21" ht="30" x14ac:dyDescent="0.25">
      <c r="C3" s="13" t="s">
        <v>1</v>
      </c>
      <c r="D3" s="7" t="s">
        <v>2</v>
      </c>
      <c r="E3" s="7" t="s">
        <v>129</v>
      </c>
      <c r="F3" s="7" t="s">
        <v>72</v>
      </c>
      <c r="G3" s="7" t="s">
        <v>131</v>
      </c>
      <c r="H3" s="7" t="s">
        <v>132</v>
      </c>
      <c r="I3" s="7" t="s">
        <v>137</v>
      </c>
      <c r="J3" s="7" t="s">
        <v>133</v>
      </c>
      <c r="K3" s="7" t="s">
        <v>3</v>
      </c>
      <c r="L3" s="10" t="s">
        <v>135</v>
      </c>
      <c r="M3" s="8" t="s">
        <v>73</v>
      </c>
    </row>
    <row r="4" spans="1:21" x14ac:dyDescent="0.25">
      <c r="A4" s="16" t="s">
        <v>5</v>
      </c>
      <c r="C4" s="17">
        <v>1</v>
      </c>
      <c r="D4" s="2" t="s">
        <v>76</v>
      </c>
      <c r="E4" s="2">
        <v>123455</v>
      </c>
      <c r="F4" s="2" t="s">
        <v>77</v>
      </c>
      <c r="G4" s="30">
        <v>324</v>
      </c>
      <c r="H4" s="28"/>
      <c r="I4" s="28">
        <v>45</v>
      </c>
      <c r="J4" s="2">
        <f>G4+H4+I4</f>
        <v>369</v>
      </c>
      <c r="K4" s="2" t="s">
        <v>6</v>
      </c>
      <c r="L4" s="31"/>
      <c r="M4" s="18">
        <f>J4*L4</f>
        <v>0</v>
      </c>
    </row>
    <row r="5" spans="1:21" x14ac:dyDescent="0.25">
      <c r="A5" s="16" t="s">
        <v>7</v>
      </c>
      <c r="C5" s="17">
        <v>2</v>
      </c>
      <c r="D5" s="2" t="s">
        <v>78</v>
      </c>
      <c r="E5" s="2">
        <v>123455</v>
      </c>
      <c r="F5" s="2" t="s">
        <v>77</v>
      </c>
      <c r="G5" s="29">
        <v>108</v>
      </c>
      <c r="H5" s="2"/>
      <c r="I5" s="2">
        <v>45</v>
      </c>
      <c r="J5" s="2">
        <f t="shared" ref="J5:J35" si="0">G5+H5+I5</f>
        <v>153</v>
      </c>
      <c r="K5" s="2" t="s">
        <v>6</v>
      </c>
      <c r="L5" s="31"/>
      <c r="M5" s="18">
        <f t="shared" ref="M5:M35" si="1">J5*L5</f>
        <v>0</v>
      </c>
    </row>
    <row r="6" spans="1:21" x14ac:dyDescent="0.25">
      <c r="A6" s="16" t="s">
        <v>8</v>
      </c>
      <c r="C6" s="17">
        <v>3</v>
      </c>
      <c r="D6" s="2" t="s">
        <v>79</v>
      </c>
      <c r="E6" s="2">
        <v>260409</v>
      </c>
      <c r="F6" s="2" t="s">
        <v>77</v>
      </c>
      <c r="G6" s="2">
        <v>27</v>
      </c>
      <c r="H6" s="2"/>
      <c r="I6" s="2"/>
      <c r="J6" s="2">
        <f t="shared" si="0"/>
        <v>27</v>
      </c>
      <c r="K6" s="2" t="s">
        <v>6</v>
      </c>
      <c r="L6" s="31"/>
      <c r="M6" s="18">
        <f t="shared" si="1"/>
        <v>0</v>
      </c>
    </row>
    <row r="7" spans="1:21" x14ac:dyDescent="0.25">
      <c r="A7" s="16" t="s">
        <v>9</v>
      </c>
      <c r="C7" s="17">
        <v>4</v>
      </c>
      <c r="D7" s="2" t="s">
        <v>80</v>
      </c>
      <c r="E7" s="2">
        <v>352841</v>
      </c>
      <c r="F7" s="2" t="s">
        <v>77</v>
      </c>
      <c r="G7" s="2">
        <v>27</v>
      </c>
      <c r="H7" s="2"/>
      <c r="I7" s="2"/>
      <c r="J7" s="2">
        <f t="shared" si="0"/>
        <v>27</v>
      </c>
      <c r="K7" s="2" t="s">
        <v>6</v>
      </c>
      <c r="L7" s="31"/>
      <c r="M7" s="18">
        <f t="shared" si="1"/>
        <v>0</v>
      </c>
    </row>
    <row r="8" spans="1:21" x14ac:dyDescent="0.25">
      <c r="A8" s="16" t="s">
        <v>10</v>
      </c>
      <c r="C8" s="17">
        <v>5</v>
      </c>
      <c r="D8" s="2" t="s">
        <v>81</v>
      </c>
      <c r="E8" s="2">
        <v>603343</v>
      </c>
      <c r="F8" s="2" t="s">
        <v>77</v>
      </c>
      <c r="G8" s="2">
        <v>54</v>
      </c>
      <c r="H8" s="2"/>
      <c r="I8" s="2"/>
      <c r="J8" s="2">
        <f t="shared" si="0"/>
        <v>54</v>
      </c>
      <c r="K8" s="2" t="s">
        <v>6</v>
      </c>
      <c r="L8" s="31"/>
      <c r="M8" s="18">
        <f t="shared" si="1"/>
        <v>0</v>
      </c>
    </row>
    <row r="9" spans="1:21" x14ac:dyDescent="0.25">
      <c r="A9" s="16" t="s">
        <v>11</v>
      </c>
      <c r="C9" s="17">
        <v>6</v>
      </c>
      <c r="D9" s="2" t="s">
        <v>82</v>
      </c>
      <c r="E9" s="2">
        <v>603343</v>
      </c>
      <c r="F9" s="2" t="s">
        <v>77</v>
      </c>
      <c r="G9" s="2">
        <v>27</v>
      </c>
      <c r="H9" s="2"/>
      <c r="I9" s="2">
        <v>3</v>
      </c>
      <c r="J9" s="2">
        <f t="shared" si="0"/>
        <v>30</v>
      </c>
      <c r="K9" s="2" t="s">
        <v>6</v>
      </c>
      <c r="L9" s="31"/>
      <c r="M9" s="18">
        <f t="shared" si="1"/>
        <v>0</v>
      </c>
    </row>
    <row r="10" spans="1:21" ht="30" x14ac:dyDescent="0.25">
      <c r="A10" s="16" t="s">
        <v>12</v>
      </c>
      <c r="C10" s="17">
        <v>7</v>
      </c>
      <c r="D10" s="2" t="s">
        <v>83</v>
      </c>
      <c r="E10" s="2">
        <v>123455</v>
      </c>
      <c r="F10" s="2" t="s">
        <v>77</v>
      </c>
      <c r="G10" s="2"/>
      <c r="H10" s="2">
        <v>102</v>
      </c>
      <c r="I10" s="2">
        <v>30</v>
      </c>
      <c r="J10" s="2">
        <f t="shared" si="0"/>
        <v>132</v>
      </c>
      <c r="K10" s="2" t="s">
        <v>6</v>
      </c>
      <c r="L10" s="31"/>
      <c r="M10" s="18">
        <f t="shared" si="1"/>
        <v>0</v>
      </c>
    </row>
    <row r="11" spans="1:21" x14ac:dyDescent="0.25">
      <c r="A11" s="16" t="s">
        <v>13</v>
      </c>
      <c r="C11" s="17">
        <v>8</v>
      </c>
      <c r="D11" s="2" t="s">
        <v>134</v>
      </c>
      <c r="E11" s="2">
        <v>123455</v>
      </c>
      <c r="F11" s="2" t="s">
        <v>77</v>
      </c>
      <c r="G11" s="2"/>
      <c r="H11" s="2">
        <v>39</v>
      </c>
      <c r="I11" s="2">
        <v>45</v>
      </c>
      <c r="J11" s="2">
        <f t="shared" si="0"/>
        <v>84</v>
      </c>
      <c r="K11" s="2" t="s">
        <v>6</v>
      </c>
      <c r="L11" s="31"/>
      <c r="M11" s="18">
        <f t="shared" si="1"/>
        <v>0</v>
      </c>
    </row>
    <row r="12" spans="1:21" x14ac:dyDescent="0.25">
      <c r="A12" s="16" t="s">
        <v>14</v>
      </c>
      <c r="C12" s="17">
        <v>9</v>
      </c>
      <c r="D12" s="2" t="s">
        <v>84</v>
      </c>
      <c r="E12" s="2">
        <v>123455</v>
      </c>
      <c r="F12" s="2" t="s">
        <v>77</v>
      </c>
      <c r="G12" s="2">
        <v>0</v>
      </c>
      <c r="H12" s="2">
        <v>30</v>
      </c>
      <c r="I12" s="2"/>
      <c r="J12" s="2">
        <f t="shared" si="0"/>
        <v>30</v>
      </c>
      <c r="K12" s="2" t="s">
        <v>6</v>
      </c>
      <c r="L12" s="31"/>
      <c r="M12" s="18">
        <f t="shared" si="1"/>
        <v>0</v>
      </c>
    </row>
    <row r="13" spans="1:21" ht="30" x14ac:dyDescent="0.25">
      <c r="A13" s="16" t="s">
        <v>15</v>
      </c>
      <c r="C13" s="17">
        <v>10</v>
      </c>
      <c r="D13" s="2" t="s">
        <v>85</v>
      </c>
      <c r="E13" s="2">
        <v>123455</v>
      </c>
      <c r="F13" s="2" t="s">
        <v>77</v>
      </c>
      <c r="G13" s="2"/>
      <c r="H13" s="2">
        <v>3</v>
      </c>
      <c r="I13" s="2"/>
      <c r="J13" s="2">
        <f t="shared" si="0"/>
        <v>3</v>
      </c>
      <c r="K13" s="2" t="s">
        <v>6</v>
      </c>
      <c r="L13" s="31"/>
      <c r="M13" s="18">
        <f t="shared" si="1"/>
        <v>0</v>
      </c>
    </row>
    <row r="14" spans="1:21" x14ac:dyDescent="0.25">
      <c r="A14" s="16" t="s">
        <v>16</v>
      </c>
      <c r="C14" s="17">
        <v>11</v>
      </c>
      <c r="D14" s="2" t="s">
        <v>86</v>
      </c>
      <c r="E14" s="2">
        <v>123455</v>
      </c>
      <c r="F14" s="2" t="s">
        <v>77</v>
      </c>
      <c r="G14" s="2"/>
      <c r="H14" s="2">
        <v>9</v>
      </c>
      <c r="I14" s="2"/>
      <c r="J14" s="2">
        <f t="shared" si="0"/>
        <v>9</v>
      </c>
      <c r="K14" s="2" t="s">
        <v>6</v>
      </c>
      <c r="L14" s="31"/>
      <c r="M14" s="18">
        <f t="shared" si="1"/>
        <v>0</v>
      </c>
    </row>
    <row r="15" spans="1:21" ht="30" x14ac:dyDescent="0.25">
      <c r="A15" s="16" t="s">
        <v>17</v>
      </c>
      <c r="C15" s="17">
        <v>12</v>
      </c>
      <c r="D15" s="2" t="s">
        <v>87</v>
      </c>
      <c r="E15" s="2">
        <v>123455</v>
      </c>
      <c r="F15" s="2" t="s">
        <v>77</v>
      </c>
      <c r="G15" s="2"/>
      <c r="H15" s="2">
        <v>3</v>
      </c>
      <c r="I15" s="2"/>
      <c r="J15" s="2">
        <f t="shared" si="0"/>
        <v>3</v>
      </c>
      <c r="K15" s="2" t="s">
        <v>6</v>
      </c>
      <c r="L15" s="31"/>
      <c r="M15" s="18">
        <f t="shared" si="1"/>
        <v>0</v>
      </c>
    </row>
    <row r="16" spans="1:21" x14ac:dyDescent="0.25">
      <c r="A16" s="16" t="s">
        <v>18</v>
      </c>
      <c r="C16" s="17">
        <v>13</v>
      </c>
      <c r="D16" s="2" t="s">
        <v>88</v>
      </c>
      <c r="E16" s="2">
        <v>611707</v>
      </c>
      <c r="F16" s="2" t="s">
        <v>77</v>
      </c>
      <c r="G16" s="2"/>
      <c r="H16" s="2">
        <v>6</v>
      </c>
      <c r="I16" s="2"/>
      <c r="J16" s="2">
        <f t="shared" si="0"/>
        <v>6</v>
      </c>
      <c r="K16" s="2" t="s">
        <v>6</v>
      </c>
      <c r="L16" s="31"/>
      <c r="M16" s="18">
        <f t="shared" si="1"/>
        <v>0</v>
      </c>
    </row>
    <row r="17" spans="1:13" x14ac:dyDescent="0.25">
      <c r="A17" s="16" t="s">
        <v>19</v>
      </c>
      <c r="C17" s="17">
        <v>14</v>
      </c>
      <c r="D17" s="2" t="s">
        <v>89</v>
      </c>
      <c r="E17" s="2">
        <v>258742</v>
      </c>
      <c r="F17" s="2" t="s">
        <v>77</v>
      </c>
      <c r="G17" s="2"/>
      <c r="H17" s="2">
        <v>3</v>
      </c>
      <c r="I17" s="2"/>
      <c r="J17" s="2">
        <f t="shared" si="0"/>
        <v>3</v>
      </c>
      <c r="K17" s="2" t="s">
        <v>6</v>
      </c>
      <c r="L17" s="31"/>
      <c r="M17" s="18">
        <f t="shared" si="1"/>
        <v>0</v>
      </c>
    </row>
    <row r="18" spans="1:13" x14ac:dyDescent="0.25">
      <c r="A18" s="16" t="s">
        <v>20</v>
      </c>
      <c r="C18" s="17">
        <v>15</v>
      </c>
      <c r="D18" s="2" t="s">
        <v>90</v>
      </c>
      <c r="E18" s="2">
        <v>611708</v>
      </c>
      <c r="F18" s="2" t="s">
        <v>77</v>
      </c>
      <c r="G18" s="2"/>
      <c r="H18" s="2">
        <v>36</v>
      </c>
      <c r="I18" s="2"/>
      <c r="J18" s="2">
        <f t="shared" si="0"/>
        <v>36</v>
      </c>
      <c r="K18" s="2" t="s">
        <v>6</v>
      </c>
      <c r="L18" s="31"/>
      <c r="M18" s="18">
        <f t="shared" si="1"/>
        <v>0</v>
      </c>
    </row>
    <row r="19" spans="1:13" x14ac:dyDescent="0.25">
      <c r="A19" s="16" t="s">
        <v>21</v>
      </c>
      <c r="C19" s="17">
        <v>16</v>
      </c>
      <c r="D19" s="2" t="s">
        <v>79</v>
      </c>
      <c r="E19" s="2">
        <v>260409</v>
      </c>
      <c r="F19" s="2" t="s">
        <v>77</v>
      </c>
      <c r="G19" s="2"/>
      <c r="H19" s="2">
        <v>9</v>
      </c>
      <c r="I19" s="2"/>
      <c r="J19" s="2">
        <f t="shared" si="0"/>
        <v>9</v>
      </c>
      <c r="K19" s="2" t="s">
        <v>6</v>
      </c>
      <c r="L19" s="31"/>
      <c r="M19" s="18">
        <f t="shared" si="1"/>
        <v>0</v>
      </c>
    </row>
    <row r="20" spans="1:13" x14ac:dyDescent="0.25">
      <c r="A20" s="16" t="s">
        <v>22</v>
      </c>
      <c r="C20" s="17">
        <v>17</v>
      </c>
      <c r="D20" s="2" t="s">
        <v>80</v>
      </c>
      <c r="E20" s="2">
        <v>352841</v>
      </c>
      <c r="F20" s="2" t="s">
        <v>77</v>
      </c>
      <c r="G20" s="2"/>
      <c r="H20" s="2">
        <v>18</v>
      </c>
      <c r="I20" s="2">
        <v>3</v>
      </c>
      <c r="J20" s="2">
        <f t="shared" si="0"/>
        <v>21</v>
      </c>
      <c r="K20" s="2" t="s">
        <v>6</v>
      </c>
      <c r="L20" s="31"/>
      <c r="M20" s="18">
        <f t="shared" si="1"/>
        <v>0</v>
      </c>
    </row>
    <row r="21" spans="1:13" x14ac:dyDescent="0.25">
      <c r="A21" s="16" t="s">
        <v>23</v>
      </c>
      <c r="C21" s="17">
        <v>18</v>
      </c>
      <c r="D21" s="2" t="s">
        <v>91</v>
      </c>
      <c r="E21" s="2">
        <v>631951</v>
      </c>
      <c r="F21" s="2" t="s">
        <v>77</v>
      </c>
      <c r="G21" s="2"/>
      <c r="H21" s="2">
        <v>60</v>
      </c>
      <c r="I21" s="2"/>
      <c r="J21" s="2">
        <f t="shared" si="0"/>
        <v>60</v>
      </c>
      <c r="K21" s="2" t="s">
        <v>6</v>
      </c>
      <c r="L21" s="31"/>
      <c r="M21" s="18">
        <f t="shared" si="1"/>
        <v>0</v>
      </c>
    </row>
    <row r="22" spans="1:13" x14ac:dyDescent="0.25">
      <c r="A22" s="16" t="s">
        <v>24</v>
      </c>
      <c r="C22" s="17">
        <v>19</v>
      </c>
      <c r="D22" s="2" t="s">
        <v>80</v>
      </c>
      <c r="E22" s="2">
        <v>352841</v>
      </c>
      <c r="F22" s="2" t="s">
        <v>77</v>
      </c>
      <c r="G22" s="2"/>
      <c r="H22" s="2">
        <v>3</v>
      </c>
      <c r="I22" s="2"/>
      <c r="J22" s="2">
        <f t="shared" si="0"/>
        <v>3</v>
      </c>
      <c r="K22" s="2" t="s">
        <v>6</v>
      </c>
      <c r="L22" s="31"/>
      <c r="M22" s="18">
        <f t="shared" si="1"/>
        <v>0</v>
      </c>
    </row>
    <row r="23" spans="1:13" x14ac:dyDescent="0.25">
      <c r="A23" s="16" t="s">
        <v>25</v>
      </c>
      <c r="C23" s="17">
        <v>20</v>
      </c>
      <c r="D23" s="2" t="s">
        <v>92</v>
      </c>
      <c r="E23" s="2">
        <v>123455</v>
      </c>
      <c r="F23" s="2" t="s">
        <v>77</v>
      </c>
      <c r="G23" s="2"/>
      <c r="H23" s="2">
        <v>6</v>
      </c>
      <c r="I23" s="2"/>
      <c r="J23" s="2">
        <f t="shared" si="0"/>
        <v>6</v>
      </c>
      <c r="K23" s="2" t="s">
        <v>6</v>
      </c>
      <c r="L23" s="31"/>
      <c r="M23" s="18">
        <f t="shared" si="1"/>
        <v>0</v>
      </c>
    </row>
    <row r="24" spans="1:13" ht="30" x14ac:dyDescent="0.25">
      <c r="A24" s="16" t="s">
        <v>26</v>
      </c>
      <c r="C24" s="17">
        <v>21</v>
      </c>
      <c r="D24" s="2" t="s">
        <v>87</v>
      </c>
      <c r="E24" s="2">
        <v>123455</v>
      </c>
      <c r="F24" s="2" t="s">
        <v>77</v>
      </c>
      <c r="G24" s="2"/>
      <c r="H24" s="2">
        <v>12</v>
      </c>
      <c r="I24" s="2"/>
      <c r="J24" s="2">
        <f t="shared" si="0"/>
        <v>12</v>
      </c>
      <c r="K24" s="2" t="s">
        <v>6</v>
      </c>
      <c r="L24" s="31"/>
      <c r="M24" s="18">
        <f t="shared" si="1"/>
        <v>0</v>
      </c>
    </row>
    <row r="25" spans="1:13" x14ac:dyDescent="0.25">
      <c r="A25" s="16" t="s">
        <v>27</v>
      </c>
      <c r="C25" s="17">
        <v>22</v>
      </c>
      <c r="D25" s="2" t="s">
        <v>93</v>
      </c>
      <c r="E25" s="2">
        <v>123455</v>
      </c>
      <c r="F25" s="2" t="s">
        <v>77</v>
      </c>
      <c r="G25" s="2"/>
      <c r="H25" s="2">
        <v>6</v>
      </c>
      <c r="I25" s="2"/>
      <c r="J25" s="2">
        <f t="shared" si="0"/>
        <v>6</v>
      </c>
      <c r="K25" s="2" t="s">
        <v>6</v>
      </c>
      <c r="L25" s="31"/>
      <c r="M25" s="18">
        <f t="shared" si="1"/>
        <v>0</v>
      </c>
    </row>
    <row r="26" spans="1:13" x14ac:dyDescent="0.25">
      <c r="A26" s="16" t="s">
        <v>28</v>
      </c>
      <c r="C26" s="17">
        <v>23</v>
      </c>
      <c r="D26" s="2" t="s">
        <v>94</v>
      </c>
      <c r="E26" s="2">
        <v>623577</v>
      </c>
      <c r="F26" s="2" t="s">
        <v>77</v>
      </c>
      <c r="G26" s="2"/>
      <c r="H26" s="2">
        <v>6</v>
      </c>
      <c r="I26" s="2"/>
      <c r="J26" s="2">
        <f t="shared" si="0"/>
        <v>6</v>
      </c>
      <c r="K26" s="2" t="s">
        <v>6</v>
      </c>
      <c r="L26" s="31"/>
      <c r="M26" s="18">
        <f t="shared" si="1"/>
        <v>0</v>
      </c>
    </row>
    <row r="27" spans="1:13" x14ac:dyDescent="0.25">
      <c r="A27" s="16"/>
      <c r="C27" s="17">
        <v>24</v>
      </c>
      <c r="D27" s="20" t="s">
        <v>95</v>
      </c>
      <c r="E27" s="20">
        <v>631951</v>
      </c>
      <c r="F27" s="2" t="s">
        <v>77</v>
      </c>
      <c r="G27" s="2">
        <v>108</v>
      </c>
      <c r="H27" s="2">
        <v>75</v>
      </c>
      <c r="I27" s="2"/>
      <c r="J27" s="2">
        <f t="shared" si="0"/>
        <v>183</v>
      </c>
      <c r="K27" s="2" t="s">
        <v>6</v>
      </c>
      <c r="L27" s="33"/>
      <c r="M27" s="21">
        <f t="shared" si="1"/>
        <v>0</v>
      </c>
    </row>
    <row r="28" spans="1:13" x14ac:dyDescent="0.25">
      <c r="A28" s="16"/>
      <c r="C28" s="17">
        <v>25</v>
      </c>
      <c r="D28" s="20" t="s">
        <v>96</v>
      </c>
      <c r="E28" s="20">
        <v>226210</v>
      </c>
      <c r="F28" s="2" t="s">
        <v>77</v>
      </c>
      <c r="G28" s="2">
        <v>54</v>
      </c>
      <c r="H28" s="2">
        <v>18</v>
      </c>
      <c r="I28" s="2"/>
      <c r="J28" s="2">
        <f t="shared" si="0"/>
        <v>72</v>
      </c>
      <c r="K28" s="2" t="s">
        <v>6</v>
      </c>
      <c r="L28" s="33"/>
      <c r="M28" s="21">
        <f t="shared" si="1"/>
        <v>0</v>
      </c>
    </row>
    <row r="29" spans="1:13" x14ac:dyDescent="0.25">
      <c r="A29" s="16"/>
      <c r="C29" s="17">
        <v>26</v>
      </c>
      <c r="D29" s="20" t="s">
        <v>97</v>
      </c>
      <c r="E29" s="20">
        <v>437190</v>
      </c>
      <c r="F29" s="2" t="s">
        <v>77</v>
      </c>
      <c r="G29" s="2">
        <v>27</v>
      </c>
      <c r="H29" s="2"/>
      <c r="I29" s="2"/>
      <c r="J29" s="2">
        <f t="shared" si="0"/>
        <v>27</v>
      </c>
      <c r="K29" s="2" t="s">
        <v>6</v>
      </c>
      <c r="L29" s="33"/>
      <c r="M29" s="21">
        <f t="shared" si="1"/>
        <v>0</v>
      </c>
    </row>
    <row r="30" spans="1:13" x14ac:dyDescent="0.25">
      <c r="A30" s="16"/>
      <c r="C30" s="17">
        <v>27</v>
      </c>
      <c r="D30" s="20" t="s">
        <v>99</v>
      </c>
      <c r="E30" s="20">
        <v>346697</v>
      </c>
      <c r="F30" s="2" t="s">
        <v>77</v>
      </c>
      <c r="G30" s="2">
        <v>27</v>
      </c>
      <c r="H30" s="2">
        <v>6</v>
      </c>
      <c r="I30" s="2"/>
      <c r="J30" s="2">
        <f t="shared" si="0"/>
        <v>33</v>
      </c>
      <c r="K30" s="2" t="s">
        <v>6</v>
      </c>
      <c r="L30" s="33"/>
      <c r="M30" s="21">
        <f t="shared" si="1"/>
        <v>0</v>
      </c>
    </row>
    <row r="31" spans="1:13" x14ac:dyDescent="0.25">
      <c r="A31" s="16"/>
      <c r="C31" s="17">
        <v>28</v>
      </c>
      <c r="D31" s="20" t="s">
        <v>98</v>
      </c>
      <c r="E31" s="20">
        <v>611707</v>
      </c>
      <c r="F31" s="2" t="s">
        <v>77</v>
      </c>
      <c r="G31" s="2"/>
      <c r="H31" s="2">
        <v>12</v>
      </c>
      <c r="I31" s="2"/>
      <c r="J31" s="2">
        <f t="shared" si="0"/>
        <v>12</v>
      </c>
      <c r="K31" s="2" t="s">
        <v>6</v>
      </c>
      <c r="L31" s="33"/>
      <c r="M31" s="21">
        <f t="shared" si="1"/>
        <v>0</v>
      </c>
    </row>
    <row r="32" spans="1:13" x14ac:dyDescent="0.25">
      <c r="A32" s="16"/>
      <c r="C32" s="17">
        <v>29</v>
      </c>
      <c r="D32" s="20" t="s">
        <v>100</v>
      </c>
      <c r="E32" s="20">
        <v>631951</v>
      </c>
      <c r="F32" s="2" t="s">
        <v>77</v>
      </c>
      <c r="G32" s="2"/>
      <c r="H32" s="2">
        <v>27</v>
      </c>
      <c r="I32" s="2"/>
      <c r="J32" s="2">
        <f t="shared" si="0"/>
        <v>27</v>
      </c>
      <c r="K32" s="2" t="s">
        <v>6</v>
      </c>
      <c r="L32" s="33"/>
      <c r="M32" s="21">
        <f t="shared" si="1"/>
        <v>0</v>
      </c>
    </row>
    <row r="33" spans="1:13" x14ac:dyDescent="0.25">
      <c r="A33" s="16"/>
      <c r="C33" s="17">
        <v>30</v>
      </c>
      <c r="D33" s="20" t="s">
        <v>101</v>
      </c>
      <c r="E33" s="20">
        <v>633420</v>
      </c>
      <c r="F33" s="2" t="s">
        <v>77</v>
      </c>
      <c r="G33" s="2"/>
      <c r="H33" s="2">
        <v>6</v>
      </c>
      <c r="I33" s="2"/>
      <c r="J33" s="2">
        <f t="shared" si="0"/>
        <v>6</v>
      </c>
      <c r="K33" s="2" t="s">
        <v>6</v>
      </c>
      <c r="L33" s="33"/>
      <c r="M33" s="21">
        <f t="shared" si="1"/>
        <v>0</v>
      </c>
    </row>
    <row r="34" spans="1:13" x14ac:dyDescent="0.25">
      <c r="A34" s="16"/>
      <c r="C34" s="17">
        <v>31</v>
      </c>
      <c r="D34" s="20" t="s">
        <v>102</v>
      </c>
      <c r="E34" s="20">
        <v>624334</v>
      </c>
      <c r="F34" s="2" t="s">
        <v>77</v>
      </c>
      <c r="G34" s="2"/>
      <c r="H34" s="2">
        <v>18</v>
      </c>
      <c r="I34" s="2"/>
      <c r="J34" s="2">
        <f t="shared" si="0"/>
        <v>18</v>
      </c>
      <c r="K34" s="2" t="s">
        <v>6</v>
      </c>
      <c r="L34" s="33"/>
      <c r="M34" s="21">
        <f t="shared" si="1"/>
        <v>0</v>
      </c>
    </row>
    <row r="35" spans="1:13" ht="15.75" thickBot="1" x14ac:dyDescent="0.3">
      <c r="A35" s="16" t="s">
        <v>58</v>
      </c>
      <c r="C35" s="4">
        <v>32</v>
      </c>
      <c r="D35" s="25" t="s">
        <v>136</v>
      </c>
      <c r="E35" s="25">
        <v>616802</v>
      </c>
      <c r="F35" s="25" t="s">
        <v>77</v>
      </c>
      <c r="G35" s="25"/>
      <c r="H35" s="25">
        <v>28</v>
      </c>
      <c r="I35" s="25"/>
      <c r="J35" s="5">
        <f t="shared" si="0"/>
        <v>28</v>
      </c>
      <c r="K35" s="5" t="s">
        <v>6</v>
      </c>
      <c r="L35" s="35"/>
      <c r="M35" s="19">
        <f t="shared" si="1"/>
        <v>0</v>
      </c>
    </row>
    <row r="36" spans="1:13" ht="15.75" thickBot="1" x14ac:dyDescent="0.3">
      <c r="J36" s="36">
        <f>SUM(J4:J35)</f>
        <v>1495</v>
      </c>
      <c r="K36" s="37"/>
      <c r="L36" s="38" t="s">
        <v>74</v>
      </c>
      <c r="M36" s="39">
        <f>SUM(M4:M35)</f>
        <v>0</v>
      </c>
    </row>
    <row r="37" spans="1:13" ht="15.75" thickBot="1" x14ac:dyDescent="0.3">
      <c r="M37" s="14"/>
    </row>
    <row r="38" spans="1:13" ht="15.75" thickBot="1" x14ac:dyDescent="0.3">
      <c r="C38" s="40" t="s">
        <v>29</v>
      </c>
      <c r="D38" s="41"/>
      <c r="E38" s="41"/>
      <c r="F38" s="41"/>
      <c r="G38" s="41"/>
      <c r="H38" s="41"/>
      <c r="I38" s="41"/>
      <c r="J38" s="41"/>
      <c r="K38" s="41"/>
      <c r="L38" s="41"/>
      <c r="M38" s="42"/>
    </row>
    <row r="39" spans="1:13" ht="30" x14ac:dyDescent="0.25">
      <c r="C39" s="6" t="s">
        <v>1</v>
      </c>
      <c r="D39" s="7" t="s">
        <v>2</v>
      </c>
      <c r="E39" s="7"/>
      <c r="F39" s="7" t="s">
        <v>72</v>
      </c>
      <c r="G39" s="7" t="s">
        <v>131</v>
      </c>
      <c r="H39" s="7" t="s">
        <v>132</v>
      </c>
      <c r="I39" s="7" t="s">
        <v>137</v>
      </c>
      <c r="J39" s="7" t="s">
        <v>133</v>
      </c>
      <c r="K39" s="7" t="s">
        <v>3</v>
      </c>
      <c r="L39" s="10" t="s">
        <v>71</v>
      </c>
      <c r="M39" s="8" t="s">
        <v>73</v>
      </c>
    </row>
    <row r="40" spans="1:13" x14ac:dyDescent="0.25">
      <c r="A40" s="16" t="s">
        <v>30</v>
      </c>
      <c r="C40" s="3">
        <v>33</v>
      </c>
      <c r="D40" s="2" t="s">
        <v>103</v>
      </c>
      <c r="E40" s="2">
        <v>636535</v>
      </c>
      <c r="F40" s="2" t="s">
        <v>77</v>
      </c>
      <c r="G40" s="2">
        <v>432</v>
      </c>
      <c r="H40" s="2">
        <v>918</v>
      </c>
      <c r="I40" s="2"/>
      <c r="J40" s="2">
        <f t="shared" ref="J40:J75" si="2">G40+H40+I40</f>
        <v>1350</v>
      </c>
      <c r="K40" s="2" t="s">
        <v>6</v>
      </c>
      <c r="L40" s="31"/>
      <c r="M40" s="18">
        <f t="shared" ref="M40:M71" si="3">J40*L40</f>
        <v>0</v>
      </c>
    </row>
    <row r="41" spans="1:13" x14ac:dyDescent="0.25">
      <c r="A41" s="16" t="s">
        <v>31</v>
      </c>
      <c r="C41" s="3">
        <v>34</v>
      </c>
      <c r="D41" s="2" t="s">
        <v>104</v>
      </c>
      <c r="E41" s="2">
        <v>205173</v>
      </c>
      <c r="F41" s="2" t="s">
        <v>77</v>
      </c>
      <c r="G41" s="2">
        <v>729</v>
      </c>
      <c r="H41" s="2"/>
      <c r="I41" s="2"/>
      <c r="J41" s="2">
        <f t="shared" si="2"/>
        <v>729</v>
      </c>
      <c r="K41" s="2" t="s">
        <v>6</v>
      </c>
      <c r="L41" s="31"/>
      <c r="M41" s="18">
        <f t="shared" si="3"/>
        <v>0</v>
      </c>
    </row>
    <row r="42" spans="1:13" x14ac:dyDescent="0.25">
      <c r="A42" s="16" t="s">
        <v>32</v>
      </c>
      <c r="C42" s="3">
        <v>35</v>
      </c>
      <c r="D42" s="2" t="s">
        <v>105</v>
      </c>
      <c r="E42" s="2">
        <v>636535</v>
      </c>
      <c r="F42" s="2" t="s">
        <v>77</v>
      </c>
      <c r="G42" s="2">
        <v>108</v>
      </c>
      <c r="H42" s="2">
        <v>192</v>
      </c>
      <c r="I42" s="2"/>
      <c r="J42" s="2">
        <f t="shared" si="2"/>
        <v>300</v>
      </c>
      <c r="K42" s="2" t="s">
        <v>6</v>
      </c>
      <c r="L42" s="31"/>
      <c r="M42" s="18">
        <f t="shared" si="3"/>
        <v>0</v>
      </c>
    </row>
    <row r="43" spans="1:13" x14ac:dyDescent="0.25">
      <c r="A43" s="16" t="s">
        <v>33</v>
      </c>
      <c r="C43" s="3">
        <v>36</v>
      </c>
      <c r="D43" s="2" t="s">
        <v>105</v>
      </c>
      <c r="E43" s="2">
        <v>636535</v>
      </c>
      <c r="F43" s="2" t="s">
        <v>77</v>
      </c>
      <c r="G43" s="2">
        <v>81</v>
      </c>
      <c r="H43" s="2">
        <v>21</v>
      </c>
      <c r="I43" s="2">
        <v>130</v>
      </c>
      <c r="J43" s="2">
        <f t="shared" si="2"/>
        <v>232</v>
      </c>
      <c r="K43" s="2" t="s">
        <v>6</v>
      </c>
      <c r="L43" s="31"/>
      <c r="M43" s="18">
        <f t="shared" si="3"/>
        <v>0</v>
      </c>
    </row>
    <row r="44" spans="1:13" x14ac:dyDescent="0.25">
      <c r="A44" s="16" t="s">
        <v>34</v>
      </c>
      <c r="C44" s="3">
        <v>37</v>
      </c>
      <c r="D44" s="2" t="s">
        <v>106</v>
      </c>
      <c r="E44" s="2">
        <v>622658</v>
      </c>
      <c r="F44" s="2" t="s">
        <v>77</v>
      </c>
      <c r="G44" s="2">
        <v>54</v>
      </c>
      <c r="H44" s="2"/>
      <c r="I44" s="2"/>
      <c r="J44" s="2">
        <f t="shared" si="2"/>
        <v>54</v>
      </c>
      <c r="K44" s="2" t="s">
        <v>6</v>
      </c>
      <c r="L44" s="31"/>
      <c r="M44" s="18">
        <f t="shared" si="3"/>
        <v>0</v>
      </c>
    </row>
    <row r="45" spans="1:13" x14ac:dyDescent="0.25">
      <c r="A45" s="16" t="s">
        <v>35</v>
      </c>
      <c r="C45" s="3">
        <v>38</v>
      </c>
      <c r="D45" s="2" t="s">
        <v>107</v>
      </c>
      <c r="E45" s="2">
        <v>621484</v>
      </c>
      <c r="F45" s="2" t="s">
        <v>77</v>
      </c>
      <c r="G45" s="2">
        <v>54</v>
      </c>
      <c r="H45" s="2"/>
      <c r="I45" s="2"/>
      <c r="J45" s="2">
        <f t="shared" si="2"/>
        <v>54</v>
      </c>
      <c r="K45" s="2" t="s">
        <v>6</v>
      </c>
      <c r="L45" s="31"/>
      <c r="M45" s="18">
        <f t="shared" si="3"/>
        <v>0</v>
      </c>
    </row>
    <row r="46" spans="1:13" ht="14.45" customHeight="1" x14ac:dyDescent="0.25">
      <c r="A46" s="16" t="s">
        <v>63</v>
      </c>
      <c r="C46" s="3">
        <v>39</v>
      </c>
      <c r="D46" s="2" t="s">
        <v>107</v>
      </c>
      <c r="E46" s="2">
        <v>621484</v>
      </c>
      <c r="F46" s="2" t="s">
        <v>77</v>
      </c>
      <c r="G46" s="2">
        <v>54</v>
      </c>
      <c r="H46" s="2">
        <v>12</v>
      </c>
      <c r="I46" s="2"/>
      <c r="J46" s="2">
        <f t="shared" si="2"/>
        <v>66</v>
      </c>
      <c r="K46" s="2" t="s">
        <v>6</v>
      </c>
      <c r="L46" s="31"/>
      <c r="M46" s="18">
        <f t="shared" si="3"/>
        <v>0</v>
      </c>
    </row>
    <row r="47" spans="1:13" x14ac:dyDescent="0.25">
      <c r="A47" s="16" t="s">
        <v>36</v>
      </c>
      <c r="C47" s="3">
        <v>40</v>
      </c>
      <c r="D47" s="2" t="s">
        <v>108</v>
      </c>
      <c r="E47" s="2">
        <v>436443</v>
      </c>
      <c r="F47" s="2" t="s">
        <v>77</v>
      </c>
      <c r="G47" s="2">
        <v>27</v>
      </c>
      <c r="H47" s="2"/>
      <c r="I47" s="2"/>
      <c r="J47" s="2">
        <f t="shared" si="2"/>
        <v>27</v>
      </c>
      <c r="K47" s="2" t="s">
        <v>6</v>
      </c>
      <c r="L47" s="31"/>
      <c r="M47" s="18">
        <f t="shared" si="3"/>
        <v>0</v>
      </c>
    </row>
    <row r="48" spans="1:13" x14ac:dyDescent="0.25">
      <c r="A48" s="16" t="s">
        <v>37</v>
      </c>
      <c r="C48" s="3">
        <v>41</v>
      </c>
      <c r="D48" s="2" t="s">
        <v>109</v>
      </c>
      <c r="E48" s="2">
        <v>632903</v>
      </c>
      <c r="F48" s="2" t="s">
        <v>77</v>
      </c>
      <c r="G48" s="2">
        <v>54</v>
      </c>
      <c r="H48" s="2">
        <v>60</v>
      </c>
      <c r="I48" s="2"/>
      <c r="J48" s="2">
        <f t="shared" si="2"/>
        <v>114</v>
      </c>
      <c r="K48" s="2" t="s">
        <v>6</v>
      </c>
      <c r="L48" s="31"/>
      <c r="M48" s="18">
        <f t="shared" si="3"/>
        <v>0</v>
      </c>
    </row>
    <row r="49" spans="1:13" ht="30" x14ac:dyDescent="0.25">
      <c r="A49" s="16" t="s">
        <v>64</v>
      </c>
      <c r="C49" s="3">
        <v>42</v>
      </c>
      <c r="D49" s="2" t="s">
        <v>110</v>
      </c>
      <c r="E49" s="2">
        <v>301684</v>
      </c>
      <c r="F49" s="2" t="s">
        <v>77</v>
      </c>
      <c r="G49" s="2">
        <v>27</v>
      </c>
      <c r="H49" s="2">
        <v>15</v>
      </c>
      <c r="I49" s="2"/>
      <c r="J49" s="2">
        <f t="shared" si="2"/>
        <v>42</v>
      </c>
      <c r="K49" s="2" t="s">
        <v>6</v>
      </c>
      <c r="L49" s="31"/>
      <c r="M49" s="18">
        <f t="shared" si="3"/>
        <v>0</v>
      </c>
    </row>
    <row r="50" spans="1:13" x14ac:dyDescent="0.25">
      <c r="A50" s="16" t="s">
        <v>38</v>
      </c>
      <c r="C50" s="3">
        <v>43</v>
      </c>
      <c r="D50" s="2" t="s">
        <v>111</v>
      </c>
      <c r="E50" s="2">
        <v>630177</v>
      </c>
      <c r="F50" s="2" t="s">
        <v>77</v>
      </c>
      <c r="G50" s="2"/>
      <c r="H50" s="2">
        <v>132</v>
      </c>
      <c r="I50" s="2"/>
      <c r="J50" s="2">
        <f t="shared" si="2"/>
        <v>132</v>
      </c>
      <c r="K50" s="2" t="s">
        <v>6</v>
      </c>
      <c r="L50" s="31"/>
      <c r="M50" s="18">
        <f t="shared" si="3"/>
        <v>0</v>
      </c>
    </row>
    <row r="51" spans="1:13" ht="30" x14ac:dyDescent="0.25">
      <c r="A51" s="16" t="s">
        <v>66</v>
      </c>
      <c r="C51" s="3">
        <v>44</v>
      </c>
      <c r="D51" s="2" t="s">
        <v>109</v>
      </c>
      <c r="E51" s="2">
        <v>632903</v>
      </c>
      <c r="F51" s="2" t="s">
        <v>77</v>
      </c>
      <c r="G51" s="2"/>
      <c r="H51" s="2">
        <v>333</v>
      </c>
      <c r="I51" s="2"/>
      <c r="J51" s="2">
        <f t="shared" si="2"/>
        <v>333</v>
      </c>
      <c r="K51" s="2" t="s">
        <v>6</v>
      </c>
      <c r="L51" s="31"/>
      <c r="M51" s="18">
        <f t="shared" si="3"/>
        <v>0</v>
      </c>
    </row>
    <row r="52" spans="1:13" ht="30" x14ac:dyDescent="0.25">
      <c r="A52" s="16" t="s">
        <v>65</v>
      </c>
      <c r="C52" s="3">
        <v>45</v>
      </c>
      <c r="D52" s="2" t="s">
        <v>112</v>
      </c>
      <c r="E52" s="2">
        <v>632903</v>
      </c>
      <c r="F52" s="2" t="s">
        <v>77</v>
      </c>
      <c r="G52" s="2"/>
      <c r="H52" s="2">
        <v>48</v>
      </c>
      <c r="I52" s="2"/>
      <c r="J52" s="2">
        <f t="shared" si="2"/>
        <v>48</v>
      </c>
      <c r="K52" s="2" t="s">
        <v>6</v>
      </c>
      <c r="L52" s="31"/>
      <c r="M52" s="18">
        <f t="shared" si="3"/>
        <v>0</v>
      </c>
    </row>
    <row r="53" spans="1:13" x14ac:dyDescent="0.25">
      <c r="A53" s="16" t="s">
        <v>39</v>
      </c>
      <c r="C53" s="3">
        <v>46</v>
      </c>
      <c r="D53" s="2" t="s">
        <v>113</v>
      </c>
      <c r="E53" s="2">
        <v>636535</v>
      </c>
      <c r="F53" s="2" t="s">
        <v>77</v>
      </c>
      <c r="G53" s="2"/>
      <c r="H53" s="2">
        <v>114</v>
      </c>
      <c r="I53" s="2">
        <v>130</v>
      </c>
      <c r="J53" s="2">
        <f t="shared" si="2"/>
        <v>244</v>
      </c>
      <c r="K53" s="2" t="s">
        <v>6</v>
      </c>
      <c r="L53" s="31"/>
      <c r="M53" s="18">
        <f t="shared" si="3"/>
        <v>0</v>
      </c>
    </row>
    <row r="54" spans="1:13" x14ac:dyDescent="0.25">
      <c r="A54" s="16" t="s">
        <v>40</v>
      </c>
      <c r="C54" s="3">
        <v>47</v>
      </c>
      <c r="D54" s="2" t="s">
        <v>114</v>
      </c>
      <c r="E54" s="2">
        <v>287945</v>
      </c>
      <c r="F54" s="2" t="s">
        <v>77</v>
      </c>
      <c r="G54" s="2"/>
      <c r="H54" s="2">
        <v>144</v>
      </c>
      <c r="I54" s="2"/>
      <c r="J54" s="2">
        <f t="shared" si="2"/>
        <v>144</v>
      </c>
      <c r="K54" s="2" t="s">
        <v>6</v>
      </c>
      <c r="L54" s="31"/>
      <c r="M54" s="18">
        <f t="shared" si="3"/>
        <v>0</v>
      </c>
    </row>
    <row r="55" spans="1:13" x14ac:dyDescent="0.25">
      <c r="A55" s="16" t="s">
        <v>41</v>
      </c>
      <c r="C55" s="3">
        <v>48</v>
      </c>
      <c r="D55" s="2" t="s">
        <v>115</v>
      </c>
      <c r="E55" s="2">
        <v>469172</v>
      </c>
      <c r="F55" s="2" t="s">
        <v>77</v>
      </c>
      <c r="G55" s="2"/>
      <c r="H55" s="2">
        <v>18</v>
      </c>
      <c r="I55" s="2"/>
      <c r="J55" s="2">
        <f t="shared" si="2"/>
        <v>18</v>
      </c>
      <c r="K55" s="2" t="s">
        <v>6</v>
      </c>
      <c r="L55" s="31"/>
      <c r="M55" s="18">
        <f t="shared" si="3"/>
        <v>0</v>
      </c>
    </row>
    <row r="56" spans="1:13" x14ac:dyDescent="0.25">
      <c r="A56" s="16" t="s">
        <v>42</v>
      </c>
      <c r="C56" s="3">
        <v>49</v>
      </c>
      <c r="D56" s="2" t="s">
        <v>116</v>
      </c>
      <c r="E56" s="2">
        <v>469172</v>
      </c>
      <c r="F56" s="2" t="s">
        <v>77</v>
      </c>
      <c r="G56" s="2"/>
      <c r="H56" s="2">
        <v>30</v>
      </c>
      <c r="I56" s="2"/>
      <c r="J56" s="2">
        <f t="shared" si="2"/>
        <v>30</v>
      </c>
      <c r="K56" s="2" t="s">
        <v>6</v>
      </c>
      <c r="L56" s="31"/>
      <c r="M56" s="18">
        <f t="shared" si="3"/>
        <v>0</v>
      </c>
    </row>
    <row r="57" spans="1:13" x14ac:dyDescent="0.25">
      <c r="A57" s="16" t="s">
        <v>43</v>
      </c>
      <c r="C57" s="3">
        <v>50</v>
      </c>
      <c r="D57" s="2" t="s">
        <v>114</v>
      </c>
      <c r="E57" s="2">
        <v>287945</v>
      </c>
      <c r="F57" s="2" t="s">
        <v>77</v>
      </c>
      <c r="G57" s="2"/>
      <c r="H57" s="2">
        <v>78</v>
      </c>
      <c r="I57" s="2"/>
      <c r="J57" s="2">
        <f t="shared" si="2"/>
        <v>78</v>
      </c>
      <c r="K57" s="2" t="s">
        <v>6</v>
      </c>
      <c r="L57" s="31"/>
      <c r="M57" s="18">
        <f t="shared" si="3"/>
        <v>0</v>
      </c>
    </row>
    <row r="58" spans="1:13" x14ac:dyDescent="0.25">
      <c r="A58" s="16" t="s">
        <v>44</v>
      </c>
      <c r="C58" s="3">
        <v>51</v>
      </c>
      <c r="D58" s="2" t="s">
        <v>117</v>
      </c>
      <c r="E58" s="2">
        <v>247412</v>
      </c>
      <c r="F58" s="2" t="s">
        <v>77</v>
      </c>
      <c r="G58" s="2"/>
      <c r="H58" s="2">
        <v>36</v>
      </c>
      <c r="I58" s="2"/>
      <c r="J58" s="2">
        <f t="shared" si="2"/>
        <v>36</v>
      </c>
      <c r="K58" s="2" t="s">
        <v>6</v>
      </c>
      <c r="L58" s="31"/>
      <c r="M58" s="18">
        <f t="shared" si="3"/>
        <v>0</v>
      </c>
    </row>
    <row r="59" spans="1:13" x14ac:dyDescent="0.25">
      <c r="A59" s="16" t="s">
        <v>45</v>
      </c>
      <c r="C59" s="3">
        <v>52</v>
      </c>
      <c r="D59" s="2" t="s">
        <v>118</v>
      </c>
      <c r="E59" s="2">
        <v>293118</v>
      </c>
      <c r="F59" s="2" t="s">
        <v>77</v>
      </c>
      <c r="G59" s="2"/>
      <c r="H59" s="2">
        <v>566</v>
      </c>
      <c r="I59" s="2"/>
      <c r="J59" s="2">
        <f t="shared" si="2"/>
        <v>566</v>
      </c>
      <c r="K59" s="2" t="s">
        <v>6</v>
      </c>
      <c r="L59" s="31"/>
      <c r="M59" s="18">
        <f t="shared" si="3"/>
        <v>0</v>
      </c>
    </row>
    <row r="60" spans="1:13" x14ac:dyDescent="0.25">
      <c r="A60" s="16" t="s">
        <v>46</v>
      </c>
      <c r="C60" s="3">
        <v>53</v>
      </c>
      <c r="D60" s="2" t="s">
        <v>107</v>
      </c>
      <c r="E60" s="2">
        <v>621484</v>
      </c>
      <c r="F60" s="2" t="s">
        <v>77</v>
      </c>
      <c r="G60" s="20"/>
      <c r="H60" s="20">
        <v>24</v>
      </c>
      <c r="I60" s="20"/>
      <c r="J60" s="2">
        <f t="shared" si="2"/>
        <v>24</v>
      </c>
      <c r="K60" s="20" t="s">
        <v>6</v>
      </c>
      <c r="L60" s="33"/>
      <c r="M60" s="21">
        <f t="shared" si="3"/>
        <v>0</v>
      </c>
    </row>
    <row r="61" spans="1:13" x14ac:dyDescent="0.25">
      <c r="A61" s="16" t="s">
        <v>47</v>
      </c>
      <c r="C61" s="3">
        <v>54</v>
      </c>
      <c r="D61" s="2" t="s">
        <v>119</v>
      </c>
      <c r="E61" s="2">
        <v>461908</v>
      </c>
      <c r="F61" s="2" t="s">
        <v>77</v>
      </c>
      <c r="G61" s="2"/>
      <c r="H61" s="2">
        <v>6</v>
      </c>
      <c r="I61" s="2"/>
      <c r="J61" s="2">
        <f t="shared" si="2"/>
        <v>6</v>
      </c>
      <c r="K61" s="2" t="s">
        <v>6</v>
      </c>
      <c r="L61" s="34"/>
      <c r="M61" s="18">
        <f t="shared" si="3"/>
        <v>0</v>
      </c>
    </row>
    <row r="62" spans="1:13" x14ac:dyDescent="0.25">
      <c r="A62" s="16" t="s">
        <v>48</v>
      </c>
      <c r="C62" s="3">
        <v>55</v>
      </c>
      <c r="D62" s="2" t="s">
        <v>120</v>
      </c>
      <c r="E62" s="2">
        <v>461908</v>
      </c>
      <c r="F62" s="2" t="s">
        <v>77</v>
      </c>
      <c r="G62" s="2"/>
      <c r="H62" s="2">
        <v>12</v>
      </c>
      <c r="I62" s="2"/>
      <c r="J62" s="2">
        <f t="shared" si="2"/>
        <v>12</v>
      </c>
      <c r="K62" s="2" t="s">
        <v>6</v>
      </c>
      <c r="L62" s="34"/>
      <c r="M62" s="18">
        <f t="shared" si="3"/>
        <v>0</v>
      </c>
    </row>
    <row r="63" spans="1:13" x14ac:dyDescent="0.25">
      <c r="A63" s="16" t="s">
        <v>49</v>
      </c>
      <c r="C63" s="3">
        <v>56</v>
      </c>
      <c r="D63" s="2" t="s">
        <v>121</v>
      </c>
      <c r="E63" s="2">
        <v>461908</v>
      </c>
      <c r="F63" s="2" t="s">
        <v>77</v>
      </c>
      <c r="G63" s="2"/>
      <c r="H63" s="2">
        <v>12</v>
      </c>
      <c r="I63" s="2"/>
      <c r="J63" s="2">
        <f t="shared" si="2"/>
        <v>12</v>
      </c>
      <c r="K63" s="2" t="s">
        <v>6</v>
      </c>
      <c r="L63" s="34"/>
      <c r="M63" s="18">
        <f t="shared" si="3"/>
        <v>0</v>
      </c>
    </row>
    <row r="64" spans="1:13" x14ac:dyDescent="0.25">
      <c r="A64" s="16" t="s">
        <v>50</v>
      </c>
      <c r="C64" s="3">
        <v>57</v>
      </c>
      <c r="D64" s="2" t="s">
        <v>122</v>
      </c>
      <c r="E64" s="2">
        <v>623852</v>
      </c>
      <c r="F64" s="2" t="s">
        <v>77</v>
      </c>
      <c r="G64" s="2"/>
      <c r="H64" s="2">
        <v>6</v>
      </c>
      <c r="I64" s="2"/>
      <c r="J64" s="2">
        <f t="shared" si="2"/>
        <v>6</v>
      </c>
      <c r="K64" s="2" t="s">
        <v>6</v>
      </c>
      <c r="L64" s="34"/>
      <c r="M64" s="18">
        <f t="shared" si="3"/>
        <v>0</v>
      </c>
    </row>
    <row r="65" spans="1:13" x14ac:dyDescent="0.25">
      <c r="A65" s="16" t="s">
        <v>51</v>
      </c>
      <c r="C65" s="3">
        <v>58</v>
      </c>
      <c r="D65" s="2" t="s">
        <v>123</v>
      </c>
      <c r="E65" s="2">
        <v>293118</v>
      </c>
      <c r="F65" s="2" t="s">
        <v>77</v>
      </c>
      <c r="G65" s="2"/>
      <c r="H65" s="2">
        <v>6</v>
      </c>
      <c r="I65" s="2"/>
      <c r="J65" s="2">
        <f t="shared" si="2"/>
        <v>6</v>
      </c>
      <c r="K65" s="2" t="s">
        <v>6</v>
      </c>
      <c r="L65" s="34"/>
      <c r="M65" s="18">
        <f t="shared" si="3"/>
        <v>0</v>
      </c>
    </row>
    <row r="66" spans="1:13" x14ac:dyDescent="0.25">
      <c r="A66" s="16" t="s">
        <v>52</v>
      </c>
      <c r="C66" s="3">
        <v>59</v>
      </c>
      <c r="D66" s="2" t="s">
        <v>59</v>
      </c>
      <c r="E66" s="2">
        <v>459996</v>
      </c>
      <c r="F66" s="2" t="s">
        <v>77</v>
      </c>
      <c r="G66" s="2">
        <v>81</v>
      </c>
      <c r="H66" s="2"/>
      <c r="I66" s="2"/>
      <c r="J66" s="2">
        <f t="shared" si="2"/>
        <v>81</v>
      </c>
      <c r="K66" s="2" t="s">
        <v>6</v>
      </c>
      <c r="L66" s="31"/>
      <c r="M66" s="18">
        <f t="shared" si="3"/>
        <v>0</v>
      </c>
    </row>
    <row r="67" spans="1:13" x14ac:dyDescent="0.25">
      <c r="A67" s="16" t="s">
        <v>53</v>
      </c>
      <c r="C67" s="3">
        <v>60</v>
      </c>
      <c r="D67" s="2" t="s">
        <v>124</v>
      </c>
      <c r="E67" s="2">
        <v>459996</v>
      </c>
      <c r="F67" s="2" t="s">
        <v>77</v>
      </c>
      <c r="G67" s="2">
        <v>108</v>
      </c>
      <c r="H67" s="2"/>
      <c r="I67" s="2"/>
      <c r="J67" s="2">
        <f t="shared" si="2"/>
        <v>108</v>
      </c>
      <c r="K67" s="2" t="s">
        <v>6</v>
      </c>
      <c r="L67" s="31"/>
      <c r="M67" s="18">
        <f t="shared" si="3"/>
        <v>0</v>
      </c>
    </row>
    <row r="68" spans="1:13" x14ac:dyDescent="0.25">
      <c r="A68" s="16" t="s">
        <v>54</v>
      </c>
      <c r="C68" s="3">
        <v>61</v>
      </c>
      <c r="D68" s="2" t="s">
        <v>60</v>
      </c>
      <c r="E68" s="2">
        <v>611778</v>
      </c>
      <c r="F68" s="2" t="s">
        <v>77</v>
      </c>
      <c r="G68" s="2">
        <v>27</v>
      </c>
      <c r="H68" s="2"/>
      <c r="I68" s="2"/>
      <c r="J68" s="2">
        <f t="shared" si="2"/>
        <v>27</v>
      </c>
      <c r="K68" s="2" t="s">
        <v>6</v>
      </c>
      <c r="L68" s="31"/>
      <c r="M68" s="18">
        <f t="shared" si="3"/>
        <v>0</v>
      </c>
    </row>
    <row r="69" spans="1:13" x14ac:dyDescent="0.25">
      <c r="A69" s="16" t="s">
        <v>55</v>
      </c>
      <c r="C69" s="3">
        <v>62</v>
      </c>
      <c r="D69" s="2" t="s">
        <v>60</v>
      </c>
      <c r="E69" s="2">
        <v>611778</v>
      </c>
      <c r="F69" s="2" t="s">
        <v>77</v>
      </c>
      <c r="G69" s="2">
        <v>27</v>
      </c>
      <c r="H69" s="2">
        <v>9</v>
      </c>
      <c r="I69" s="2"/>
      <c r="J69" s="2">
        <f t="shared" si="2"/>
        <v>36</v>
      </c>
      <c r="K69" s="2" t="s">
        <v>6</v>
      </c>
      <c r="L69" s="31"/>
      <c r="M69" s="18">
        <f t="shared" si="3"/>
        <v>0</v>
      </c>
    </row>
    <row r="70" spans="1:13" x14ac:dyDescent="0.25">
      <c r="A70" s="16" t="s">
        <v>56</v>
      </c>
      <c r="C70" s="3">
        <v>63</v>
      </c>
      <c r="D70" s="20" t="s">
        <v>125</v>
      </c>
      <c r="E70" s="20">
        <v>616800</v>
      </c>
      <c r="F70" s="2" t="s">
        <v>77</v>
      </c>
      <c r="G70" s="2"/>
      <c r="H70" s="2">
        <v>6</v>
      </c>
      <c r="I70" s="2"/>
      <c r="J70" s="2">
        <f t="shared" si="2"/>
        <v>6</v>
      </c>
      <c r="K70" s="2" t="s">
        <v>6</v>
      </c>
      <c r="L70" s="31"/>
      <c r="M70" s="18">
        <f t="shared" si="3"/>
        <v>0</v>
      </c>
    </row>
    <row r="71" spans="1:13" x14ac:dyDescent="0.25">
      <c r="A71" s="16" t="s">
        <v>57</v>
      </c>
      <c r="C71" s="3">
        <v>64</v>
      </c>
      <c r="D71" s="2" t="s">
        <v>126</v>
      </c>
      <c r="E71" s="20">
        <v>616800</v>
      </c>
      <c r="F71" s="2" t="s">
        <v>77</v>
      </c>
      <c r="G71" s="20"/>
      <c r="H71" s="20">
        <v>6</v>
      </c>
      <c r="I71" s="20"/>
      <c r="J71" s="2">
        <f t="shared" si="2"/>
        <v>6</v>
      </c>
      <c r="K71" s="20" t="s">
        <v>6</v>
      </c>
      <c r="L71" s="33"/>
      <c r="M71" s="21">
        <f t="shared" si="3"/>
        <v>0</v>
      </c>
    </row>
    <row r="72" spans="1:13" ht="30" x14ac:dyDescent="0.25">
      <c r="A72" s="16" t="s">
        <v>67</v>
      </c>
      <c r="C72" s="3">
        <v>65</v>
      </c>
      <c r="D72" s="2" t="s">
        <v>60</v>
      </c>
      <c r="E72" s="2">
        <v>611778</v>
      </c>
      <c r="F72" s="2" t="s">
        <v>77</v>
      </c>
      <c r="G72" s="2"/>
      <c r="H72" s="2">
        <v>3</v>
      </c>
      <c r="I72" s="2"/>
      <c r="J72" s="2">
        <f t="shared" si="2"/>
        <v>3</v>
      </c>
      <c r="K72" s="2" t="s">
        <v>6</v>
      </c>
      <c r="L72" s="34"/>
      <c r="M72" s="21">
        <f t="shared" ref="M72:M75" si="4">J72*L72</f>
        <v>0</v>
      </c>
    </row>
    <row r="73" spans="1:13" ht="30" x14ac:dyDescent="0.25">
      <c r="A73" s="16" t="s">
        <v>68</v>
      </c>
      <c r="C73" s="3">
        <v>66</v>
      </c>
      <c r="D73" s="2" t="s">
        <v>60</v>
      </c>
      <c r="E73" s="2">
        <v>611778</v>
      </c>
      <c r="F73" s="2" t="s">
        <v>77</v>
      </c>
      <c r="G73" s="2"/>
      <c r="H73" s="2">
        <v>72</v>
      </c>
      <c r="I73" s="2"/>
      <c r="J73" s="2">
        <f t="shared" si="2"/>
        <v>72</v>
      </c>
      <c r="K73" s="2" t="s">
        <v>6</v>
      </c>
      <c r="L73" s="31"/>
      <c r="M73" s="18">
        <f t="shared" si="4"/>
        <v>0</v>
      </c>
    </row>
    <row r="74" spans="1:13" x14ac:dyDescent="0.25">
      <c r="A74" s="16" t="s">
        <v>69</v>
      </c>
      <c r="C74" s="3">
        <v>67</v>
      </c>
      <c r="D74" s="2" t="s">
        <v>60</v>
      </c>
      <c r="E74" s="2">
        <v>611778</v>
      </c>
      <c r="F74" s="2" t="s">
        <v>77</v>
      </c>
      <c r="G74" s="2"/>
      <c r="H74" s="2">
        <v>6</v>
      </c>
      <c r="I74" s="2"/>
      <c r="J74" s="2">
        <f t="shared" si="2"/>
        <v>6</v>
      </c>
      <c r="K74" s="2" t="s">
        <v>6</v>
      </c>
      <c r="L74" s="31"/>
      <c r="M74" s="18">
        <f t="shared" si="4"/>
        <v>0</v>
      </c>
    </row>
    <row r="75" spans="1:13" ht="30.75" thickBot="1" x14ac:dyDescent="0.3">
      <c r="A75" s="16" t="s">
        <v>70</v>
      </c>
      <c r="C75" s="4">
        <v>68</v>
      </c>
      <c r="D75" s="5" t="s">
        <v>60</v>
      </c>
      <c r="E75" s="5">
        <v>611778</v>
      </c>
      <c r="F75" s="5" t="s">
        <v>77</v>
      </c>
      <c r="G75" s="5"/>
      <c r="H75" s="5">
        <v>3</v>
      </c>
      <c r="I75" s="5"/>
      <c r="J75" s="5">
        <f t="shared" si="2"/>
        <v>3</v>
      </c>
      <c r="K75" s="5" t="s">
        <v>6</v>
      </c>
      <c r="L75" s="32"/>
      <c r="M75" s="19">
        <f t="shared" si="4"/>
        <v>0</v>
      </c>
    </row>
    <row r="76" spans="1:13" ht="15.75" thickBot="1" x14ac:dyDescent="0.3">
      <c r="J76" s="36">
        <f>SUM(J72:J75)</f>
        <v>84</v>
      </c>
      <c r="K76" s="37"/>
      <c r="L76" s="38" t="s">
        <v>74</v>
      </c>
      <c r="M76" s="39">
        <f>SUM(M40:M75)</f>
        <v>0</v>
      </c>
    </row>
    <row r="78" spans="1:13" ht="15.75" thickBot="1" x14ac:dyDescent="0.3">
      <c r="M78" s="26"/>
    </row>
    <row r="79" spans="1:13" ht="15.75" thickBot="1" x14ac:dyDescent="0.3">
      <c r="C79" s="40" t="s">
        <v>128</v>
      </c>
      <c r="D79" s="41"/>
      <c r="E79" s="41"/>
      <c r="F79" s="41"/>
      <c r="G79" s="41"/>
      <c r="H79" s="41"/>
      <c r="I79" s="41"/>
      <c r="J79" s="41"/>
      <c r="K79" s="41"/>
      <c r="L79" s="41"/>
      <c r="M79" s="42"/>
    </row>
    <row r="80" spans="1:13" ht="30" x14ac:dyDescent="0.25">
      <c r="C80" s="6" t="s">
        <v>1</v>
      </c>
      <c r="D80" s="7" t="s">
        <v>2</v>
      </c>
      <c r="E80" s="7"/>
      <c r="F80" s="7" t="s">
        <v>72</v>
      </c>
      <c r="G80" s="7" t="s">
        <v>131</v>
      </c>
      <c r="H80" s="7" t="s">
        <v>132</v>
      </c>
      <c r="I80" s="7" t="s">
        <v>137</v>
      </c>
      <c r="J80" s="7" t="s">
        <v>133</v>
      </c>
      <c r="K80" s="7" t="s">
        <v>3</v>
      </c>
      <c r="L80" s="10" t="s">
        <v>71</v>
      </c>
      <c r="M80" s="8" t="s">
        <v>73</v>
      </c>
    </row>
    <row r="81" spans="1:13" x14ac:dyDescent="0.25">
      <c r="A81" s="16" t="s">
        <v>61</v>
      </c>
      <c r="C81" s="3">
        <v>69</v>
      </c>
      <c r="D81" s="2" t="s">
        <v>0</v>
      </c>
      <c r="E81" s="2">
        <v>485876</v>
      </c>
      <c r="F81" s="2" t="s">
        <v>77</v>
      </c>
      <c r="G81" s="2">
        <v>54</v>
      </c>
      <c r="H81" s="2"/>
      <c r="I81" s="2"/>
      <c r="J81" s="2">
        <f t="shared" ref="J81:J82" si="5">G81+H81+I81</f>
        <v>54</v>
      </c>
      <c r="K81" s="2" t="s">
        <v>6</v>
      </c>
      <c r="L81" s="31"/>
      <c r="M81" s="18">
        <f t="shared" ref="M81:M82" si="6">J81*L81</f>
        <v>0</v>
      </c>
    </row>
    <row r="82" spans="1:13" ht="15.75" thickBot="1" x14ac:dyDescent="0.3">
      <c r="A82" s="16" t="s">
        <v>62</v>
      </c>
      <c r="C82" s="4">
        <v>70</v>
      </c>
      <c r="D82" s="5" t="s">
        <v>127</v>
      </c>
      <c r="E82" s="5">
        <v>485876</v>
      </c>
      <c r="F82" s="27" t="s">
        <v>77</v>
      </c>
      <c r="G82" s="27"/>
      <c r="H82" s="27">
        <v>162</v>
      </c>
      <c r="I82" s="27"/>
      <c r="J82" s="5">
        <f t="shared" si="5"/>
        <v>162</v>
      </c>
      <c r="K82" s="5" t="s">
        <v>6</v>
      </c>
      <c r="L82" s="32"/>
      <c r="M82" s="19">
        <f t="shared" si="6"/>
        <v>0</v>
      </c>
    </row>
    <row r="83" spans="1:13" ht="15.75" thickBot="1" x14ac:dyDescent="0.3">
      <c r="J83" s="36">
        <f>SUM(J81:J82)</f>
        <v>216</v>
      </c>
      <c r="K83" s="37"/>
      <c r="L83" s="38" t="s">
        <v>74</v>
      </c>
      <c r="M83" s="39">
        <f>SUM(M81:M82)</f>
        <v>0</v>
      </c>
    </row>
    <row r="84" spans="1:13" ht="15.75" thickBot="1" x14ac:dyDescent="0.3"/>
    <row r="85" spans="1:13" ht="15.75" thickBot="1" x14ac:dyDescent="0.3">
      <c r="L85" s="11" t="s">
        <v>75</v>
      </c>
      <c r="M85" s="12">
        <f>M36+M76+M83</f>
        <v>0</v>
      </c>
    </row>
    <row r="86" spans="1:13" x14ac:dyDescent="0.25">
      <c r="E86" s="1" t="s">
        <v>130</v>
      </c>
      <c r="M86" s="9"/>
    </row>
    <row r="87" spans="1:13" x14ac:dyDescent="0.25">
      <c r="L87" s="22"/>
      <c r="M87" s="9"/>
    </row>
    <row r="88" spans="1:13" x14ac:dyDescent="0.25">
      <c r="L88" s="23"/>
      <c r="M88" s="24"/>
    </row>
    <row r="89" spans="1:13" x14ac:dyDescent="0.25">
      <c r="L89" s="22"/>
      <c r="M89" s="24"/>
    </row>
  </sheetData>
  <sheetProtection algorithmName="SHA-512" hashValue="wrZ6ePDHQP2pwhDHKfARPP8LP6o9ZLtLYdQse53N3RmqzDCzkI/p0t2a+Ed96xvEmhCESSJz+drv6pWoHk8Niw==" saltValue="XeWKeJd2inFlPS661Uza9Q==" spinCount="100000" sheet="1" selectLockedCells="1"/>
  <mergeCells count="3">
    <mergeCell ref="C2:M2"/>
    <mergeCell ref="C38:M38"/>
    <mergeCell ref="C79:M79"/>
  </mergeCells>
  <printOptions horizontalCentered="1"/>
  <pageMargins left="3.937007874015748E-2" right="3.937007874015748E-2" top="1.5354330708661419" bottom="0.74803149606299213" header="0.31496062992125984" footer="0.31496062992125984"/>
  <pageSetup paperSize="9" scale="53" fitToHeight="0" orientation="landscape" r:id="rId1"/>
  <headerFooter>
    <oddHeader>&amp;C&amp;G
SERVIÇO PÚBLICO FEDERAL
PLANILHA ESTIMATIVA DE PREÇOS - MOBILIÁRIO</oddHeader>
    <oddFooter>&amp;L&amp;D&amp;CPágina &amp;P de &amp;N&amp;RConselho Federal de Engenharia e Agronomia - Confea
Ata de Registro de Preços - Mobiliário</oddFooter>
  </headerFooter>
  <rowBreaks count="1" manualBreakCount="1">
    <brk id="36" min="2" max="11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0e8fbd-0fe5-46b6-8580-024a23f8d1c4">
      <Terms xmlns="http://schemas.microsoft.com/office/infopath/2007/PartnerControls"/>
    </lcf76f155ced4ddcb4097134ff3c332f>
    <TaxCatchAll xmlns="ca9e8261-b7c8-4673-bc5c-91adebb306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B43DC46B19E334A853CDB6A4A37CD5B" ma:contentTypeVersion="12" ma:contentTypeDescription="Crie um novo documento." ma:contentTypeScope="" ma:versionID="1c022243aff0112ce266ef84f46ad7bc">
  <xsd:schema xmlns:xsd="http://www.w3.org/2001/XMLSchema" xmlns:xs="http://www.w3.org/2001/XMLSchema" xmlns:p="http://schemas.microsoft.com/office/2006/metadata/properties" xmlns:ns2="570e8fbd-0fe5-46b6-8580-024a23f8d1c4" xmlns:ns3="ca9e8261-b7c8-4673-bc5c-91adebb30642" targetNamespace="http://schemas.microsoft.com/office/2006/metadata/properties" ma:root="true" ma:fieldsID="dab76b9d665c793314d3f7557553a286" ns2:_="" ns3:_="">
    <xsd:import namespace="570e8fbd-0fe5-46b6-8580-024a23f8d1c4"/>
    <xsd:import namespace="ca9e8261-b7c8-4673-bc5c-91adebb306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e8fbd-0fe5-46b6-8580-024a23f8d1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e490918a-5997-4c50-8fa2-f95d02ed1d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e8261-b7c8-4673-bc5c-91adebb306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990abb4-4c3c-4834-b65d-978b62f03ef0}" ma:internalName="TaxCatchAll" ma:showField="CatchAllData" ma:web="ca9e8261-b7c8-4673-bc5c-91adebb306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6F4F8D-DC01-4C53-A776-A835C9A04F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7D4616-4E74-4408-9119-1897399D7F90}">
  <ds:schemaRefs>
    <ds:schemaRef ds:uri="http://schemas.microsoft.com/office/2006/metadata/properties"/>
    <ds:schemaRef ds:uri="http://schemas.microsoft.com/office/infopath/2007/PartnerControls"/>
    <ds:schemaRef ds:uri="570e8fbd-0fe5-46b6-8580-024a23f8d1c4"/>
    <ds:schemaRef ds:uri="ca9e8261-b7c8-4673-bc5c-91adebb30642"/>
  </ds:schemaRefs>
</ds:datastoreItem>
</file>

<file path=customXml/itemProps3.xml><?xml version="1.0" encoding="utf-8"?>
<ds:datastoreItem xmlns:ds="http://schemas.openxmlformats.org/officeDocument/2006/customXml" ds:itemID="{78B8025F-1CD9-4FEC-9517-134925AC46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0e8fbd-0fe5-46b6-8580-024a23f8d1c4"/>
    <ds:schemaRef ds:uri="ca9e8261-b7c8-4673-bc5c-91adebb306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RESUMO GERAL - LOTES </vt:lpstr>
      <vt:lpstr>'RESUMO GERAL - LOTES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Confea</dc:creator>
  <cp:keywords/>
  <dc:description/>
  <cp:lastModifiedBy>Pedro Henrique Monteiro Celestino</cp:lastModifiedBy>
  <cp:revision/>
  <cp:lastPrinted>2026-05-11T19:50:35Z</cp:lastPrinted>
  <dcterms:created xsi:type="dcterms:W3CDTF">2025-10-08T20:17:41Z</dcterms:created>
  <dcterms:modified xsi:type="dcterms:W3CDTF">2026-05-15T17:53:09Z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0x0101004B43DC46B19E334A853CDB6A4A37CD5B</vt:lpwstr>
  </property>
  <property fmtid="{D5CDD505-2E9C-101B-9397-08002B2CF9AE}" pid="3" name="MediaServiceImageTags">
    <vt:lpwstr/>
  </property>
</Properties>
</file>