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G:\Meu Drive\SETAC\Concorrencia ARP 12024\"/>
    </mc:Choice>
  </mc:AlternateContent>
  <xr:revisionPtr revIDLastSave="0" documentId="8_{B76ECA4B-8F9A-46D8-A38A-C778EB35C2D4}" xr6:coauthVersionLast="47" xr6:coauthVersionMax="47" xr10:uidLastSave="{00000000-0000-0000-0000-000000000000}"/>
  <bookViews>
    <workbookView xWindow="-108" yWindow="-108" windowWidth="23256" windowHeight="12456" firstSheet="2" activeTab="2" xr2:uid="{00000000-000D-0000-FFFF-FFFF00000000}"/>
  </bookViews>
  <sheets>
    <sheet name="PERILO" sheetId="13" r:id="rId1"/>
    <sheet name="GEPLAN" sheetId="11" r:id="rId2"/>
    <sheet name="MELO E MOURÃO" sheetId="15" r:id="rId3"/>
    <sheet name="DIAFIL" sheetId="12" r:id="rId4"/>
    <sheet name="KINGLINE" sheetId="14" r:id="rId5"/>
    <sheet name="JULGAMENTO PROPOSTA - EMPRESA X" sheetId="10" r:id="rId6"/>
    <sheet name="Planilha1" sheetId="16" r:id="rId7"/>
  </sheets>
  <definedNames>
    <definedName name="_xlnm.Print_Area" localSheetId="3">DIAFIL!$A$1:$I$76</definedName>
    <definedName name="_xlnm.Print_Area" localSheetId="1">GEPLAN!$A$1:$I$82</definedName>
    <definedName name="_xlnm.Print_Area" localSheetId="5">'JULGAMENTO PROPOSTA - EMPRESA X'!$A$1:$I$76</definedName>
    <definedName name="_xlnm.Print_Area" localSheetId="4">KINGLINE!$A$1:$I$76</definedName>
    <definedName name="_xlnm.Print_Area" localSheetId="2">'MELO E MOURÃO'!$A$1:$I$77</definedName>
    <definedName name="Área_de_Impressão" localSheetId="0">PERILO!$A$1:$I$76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5" l="1"/>
  <c r="H32" i="13"/>
  <c r="H61" i="11"/>
  <c r="H32" i="14"/>
  <c r="H38" i="11"/>
  <c r="G71" i="15"/>
  <c r="H56" i="15"/>
  <c r="F56" i="15"/>
  <c r="H18" i="15"/>
  <c r="H13" i="15"/>
  <c r="G70" i="14"/>
  <c r="H12" i="14"/>
  <c r="H17" i="14"/>
  <c r="F55" i="14"/>
  <c r="H55" i="14"/>
  <c r="G57" i="14"/>
  <c r="G63" i="14" s="1"/>
  <c r="G76" i="14" s="1"/>
  <c r="H16" i="11"/>
  <c r="H24" i="11"/>
  <c r="G70" i="13"/>
  <c r="H12" i="13"/>
  <c r="H17" i="13"/>
  <c r="F55" i="13"/>
  <c r="H55" i="13"/>
  <c r="G57" i="13"/>
  <c r="G63" i="13" s="1"/>
  <c r="G76" i="13" s="1"/>
  <c r="G70" i="12"/>
  <c r="H12" i="12"/>
  <c r="H17" i="12"/>
  <c r="H32" i="12"/>
  <c r="F55" i="12"/>
  <c r="H55" i="12"/>
  <c r="G57" i="12"/>
  <c r="G63" i="12" s="1"/>
  <c r="G76" i="12" s="1"/>
  <c r="G76" i="11"/>
  <c r="F61" i="11"/>
  <c r="G70" i="10"/>
  <c r="H55" i="10"/>
  <c r="F55" i="10"/>
  <c r="H32" i="10"/>
  <c r="H17" i="10"/>
  <c r="H12" i="10"/>
  <c r="G58" i="15" l="1"/>
  <c r="G64" i="15" s="1"/>
  <c r="G77" i="15" s="1"/>
  <c r="G63" i="11"/>
  <c r="G57" i="10"/>
  <c r="G63" i="10" s="1"/>
  <c r="G76" i="10" s="1"/>
  <c r="G69" i="11" l="1"/>
  <c r="G82" i="11" s="1"/>
</calcChain>
</file>

<file path=xl/sharedStrings.xml><?xml version="1.0" encoding="utf-8"?>
<sst xmlns="http://schemas.openxmlformats.org/spreadsheetml/2006/main" count="821" uniqueCount="159">
  <si>
    <t>JULGAMENTO DAS PROPOSTAS</t>
  </si>
  <si>
    <t xml:space="preserve">CONCORRÊNCIA
 Nº 90002/2024
</t>
  </si>
  <si>
    <t xml:space="preserve">OBJETO: Formação de registro de preços para eventual contratação de empresa especializada na elaboração de estudos e projetos
executivos de arquitetura e/ou engenharia, com uso da tecnologia BIM, incluindo todas as peças técnicas pertinentes, e
assessoramento técnico de modo atender as necessidades do Conselho Federal de Engenharia e Agronomia - Confea.
</t>
  </si>
  <si>
    <t>EMPRESA AVALIADA:</t>
  </si>
  <si>
    <r>
      <rPr>
        <b/>
        <sz val="12"/>
        <color rgb="FF000000"/>
        <rFont val="Aptos"/>
      </rPr>
      <t>Perillo Engenharia Ltda</t>
    </r>
    <r>
      <rPr>
        <sz val="12"/>
        <color rgb="FF000000"/>
        <rFont val="Aptos"/>
      </rPr>
      <t xml:space="preserve"> – CNPJ 09.477.765/0001-91</t>
    </r>
  </si>
  <si>
    <t>Observações gerais:</t>
  </si>
  <si>
    <t xml:space="preserve">
 6.7. Será desclassificada a proposta que:
6.7.1. Contiver vícios insanáveis;
6.7.2. Não obedecer às especificações técnicas pormenorizadas neste Edital;
6.7.3. Apresentar preços inexequíveis ou permanecerem acima do orçamento estimado para a contratação;
6.7.4. Não tiverem sua exequibilidade demonstrada, quando exigido pela Administração;
6.7.4.1. O Confea poderá realizar diligências para aferir a exequibilidade da proposta ou exigir do licitante que ela seja demonstrada.
6.7.4.2. Considerar-se-á inexequível a proposta que não venha a ter demonstrada sua viabilidade por meio de documentação que comprove que os custos envolvidos na contratação são coerentes com os de mercado do objeto desta Concorrência.
6.7.4.3. No caso de serviços de engenharia, serão consideradas inexequíveis as propostas cujos valores forem inferiores a 75% (setenta e cinco por cento) do valor orçado pelo Confea, independentemente do regime de execução.
6.7.5. Apresentar desconformidade com quaisquer outras exigências deste Edital ou seus anexos, desde que insanável;
6.7.6. Não corrigir ou não justificar eventuais falhas apontadas pela Administração;
6.8. Se houver indícios de inexequibilidade da proposta de preço, inclusive nas propostas cujos valores forem inferiores a 75% (setenta e cinco por cento) do valor orçado pelo Confea, ou, ainda, em caso da necessidade de esclarecimentos complementares, poderá ser efetuada diligência, na forma do § 2º do art. 59 e art. 64 da Lei nº 14.133, de 2021, para efeito de comprovação de sua exequibilidade.
6.9. Erros no preenchimento da planilha não constituem motivo para a desclassificação da proposta.
6.9.1. A planilha poderá ser ajustada pelo fornecedor, no prazo indicado, desde que não haja majoração do preço e que se comprove que este é o bastante para arcar com todos os custos da contratação;
6.9.2. O ajuste de que trata este dispositivo se limita a sanar erros ou falhas que não alterem a substância das propostas;
6.10. No julgamento das propostas, será considerada provisoriamente classificada em primeiro lugar a licitante de maior pontuação obtida a partir da ponderação das notas atribuídas aos aspectos de técnica e de preço da proposta, desde que atendidas as especificações constantes deste Edital.
6.10.1. A memória de cálculo das propostas técnicas e da proposta de preço, totalizando o Valor Final da Proposta, será publicado também no site: https://www.confea.org.br/transparencia/licitacoes-e-contratos.
6.11. Em caso de empate entre duas ou mais notas finais atribuídas à ponderação entre as propostas técnica e de preço, serão utilizados os critérios de desempate previstos no art. 60 da Lei nº 14.133, de 2021.
6.11.1. O critério previsto no inciso I do art. 60, da Lei nº 14.133, de 2021, será aplicado apenas com relação à proposta de preço.
6.12. Após análise da Banca Examinadora, a Comissão de Contratação decidirá sobre a aceitação da proposta, divulgando, em seguida, o resultado de sua análise conforme disposto no item 2.2. deste instrumento.
6.13. Em caso de reprovação, será examinada a proposta subsequente, e assim sucessivamente.</t>
  </si>
  <si>
    <t>PROPOSTA TÉCNICA</t>
  </si>
  <si>
    <t>Critérios</t>
  </si>
  <si>
    <t xml:space="preserve">Item </t>
  </si>
  <si>
    <t>Fator de avaliação/tipo de atestado</t>
  </si>
  <si>
    <t xml:space="preserve">Número máximo de edificações </t>
  </si>
  <si>
    <t>Pontuação por edificação</t>
  </si>
  <si>
    <t>Pontuação
máxima</t>
  </si>
  <si>
    <t xml:space="preserve">Atestados apresentados (válidos) </t>
  </si>
  <si>
    <t>Pontuação apurada</t>
  </si>
  <si>
    <t>Observações</t>
  </si>
  <si>
    <t>Capacitação Técnica da Licitante (NT1)</t>
  </si>
  <si>
    <t>Elaboração de projeto executivo de arquitetura em
modelagem BIM com, no mínimo 2.500 m² de área
construída</t>
  </si>
  <si>
    <r>
      <rPr>
        <b/>
        <sz val="11"/>
        <color rgb="FF000000"/>
        <rFont val="Calibri"/>
        <scheme val="minor"/>
      </rPr>
      <t xml:space="preserve">
</t>
    </r>
    <r>
      <rPr>
        <sz val="11"/>
        <color rgb="FF000000"/>
        <rFont val="Calibri"/>
        <scheme val="minor"/>
      </rPr>
      <t xml:space="preserve">
1) CAT CREA-SP nº 2620170005381.
2) CAT CREA-SP nº 2620160012889.</t>
    </r>
  </si>
  <si>
    <r>
      <rPr>
        <sz val="11"/>
        <color rgb="FF000000"/>
        <rFont val="Calibri"/>
        <scheme val="minor"/>
      </rPr>
      <t xml:space="preserve">
1) (fls.75 à 89) PERILLO para TURBINAMAQ: Elaboração de  Projeto Executivo Arquitetônico em BIM de edificação com 8.074,13 m²; ACEITO
2) (fls. 130 à 150) PERILLO para a PREFEITURA DE PIRACICABA: Elaboração de projeto executivo arquitetônico em BIM de edificação com 2.650,25m². ACEITO
</t>
    </r>
    <r>
      <rPr>
        <b/>
        <sz val="11"/>
        <color rgb="FF000000"/>
        <rFont val="Calibri"/>
        <scheme val="minor"/>
      </rPr>
      <t xml:space="preserve">
</t>
    </r>
    <r>
      <rPr>
        <sz val="11"/>
        <color rgb="FF000000"/>
        <rFont val="Calibri"/>
        <scheme val="minor"/>
      </rPr>
      <t>3) A CAT CREA-SP nº 2620160013257: (fls. 151 à 171) PERILLO com PREFEITURA MUNICIPAL DE PIRACICABA. Edificação de 2.537,39m² não foi possível constatar na CAT e no atestado a atividade técnica de "Elaboração de projeto executivo de arquitetura em modelagem BIM". NÃO ACEITO.</t>
    </r>
  </si>
  <si>
    <t>Elaboração de projeto executivo de estrutura de edifícios em modelagem BIM com, no mínimo 2.500 m² de área construída</t>
  </si>
  <si>
    <r>
      <rPr>
        <b/>
        <sz val="11"/>
        <color rgb="FF000000"/>
        <rFont val="Calibri"/>
        <scheme val="minor"/>
      </rPr>
      <t xml:space="preserve">
</t>
    </r>
    <r>
      <rPr>
        <sz val="11"/>
        <color rgb="FF000000"/>
        <rFont val="Calibri"/>
        <scheme val="minor"/>
      </rPr>
      <t xml:space="preserve">
1) CAT CREA-SP nº 2620170005381.
2) CAT CREA-SP nº 2620160012889.
3) CAT CREA-SP nº 2620160013257.</t>
    </r>
  </si>
  <si>
    <r>
      <rPr>
        <sz val="11"/>
        <color rgb="FF000000"/>
        <rFont val="Calibri"/>
        <scheme val="minor"/>
      </rPr>
      <t xml:space="preserve">
1) (fls.75 à 89) PERILLO para TURBINAMAQ: Elaboração de Projeto Executivo de Estrutura e fundação em concreto, Estrutura Metálica em BIM em edificação com 8.074,13 m²; ACEITO
2) (fls. 130 à 150) PERILLO para a PREFEITURA DE PIRACICABA: Elaboração de Projeto Executivo de Estrutura e fundação em concreto, Estrutura Metálica em BIM em edificação com 2.650,25m². ACEITO
</t>
    </r>
    <r>
      <rPr>
        <b/>
        <sz val="11"/>
        <color rgb="FF000000"/>
        <rFont val="Calibri"/>
        <scheme val="minor"/>
      </rPr>
      <t xml:space="preserve">
</t>
    </r>
    <r>
      <rPr>
        <sz val="11"/>
        <color rgb="FF000000"/>
        <rFont val="Calibri"/>
        <scheme val="minor"/>
      </rPr>
      <t>3) (fls. 151 à 171) PERILLO com PREFEITURA MUNICIPAL DE PIRACICABA. laboração de Projeto Executivo de Estrutura e fundação em concreto, Estrutura Metálica em BIM em edificação com 2.537,39m². ACEITO.</t>
    </r>
  </si>
  <si>
    <t xml:space="preserve">Total máximo de pontos </t>
  </si>
  <si>
    <t>Total de pontos apurados (NT1)</t>
  </si>
  <si>
    <t xml:space="preserve">Observações (edital):
6.3.1.1.2. Não será admitido o somatório de áreas parciais de edificações para efeito de comprovação da área mínima construída estabelecida.
6.3.1.1.3. O valor da Capacitação Técnica da Licitante (NT1) será igual ao número de pontos obtidos em cada item descrito acima.
6.3.1.1.4. Para cada item desta nota, o valor mínimo de pontos de NT1, para efeito de classificação, será igual a 10 (dez) em cada item.
</t>
  </si>
  <si>
    <t>Experiência Profissional do Corpo Técnico da Licitante (NT2)</t>
  </si>
  <si>
    <t xml:space="preserve">Arquiteto/Engenheiro com acervo técnico em
elaboração de projeto executivo de arquitetura, em
modelagem BIM, com no mínimo 2.500 m² de área
construída
</t>
  </si>
  <si>
    <r>
      <rPr>
        <b/>
        <sz val="11"/>
        <color rgb="FF000000"/>
        <rFont val="Calibri"/>
        <scheme val="minor"/>
      </rPr>
      <t xml:space="preserve">Eng. Civ. Wagner Perillo Bassinello.
</t>
    </r>
    <r>
      <rPr>
        <sz val="11"/>
        <color rgb="FF000000"/>
        <rFont val="Calibri"/>
        <scheme val="minor"/>
      </rPr>
      <t xml:space="preserve">
1) CAT CREA-SP nº 2620170005381.
2) CAT CREA-SP nº 2620160012889.
</t>
    </r>
  </si>
  <si>
    <r>
      <rPr>
        <b/>
        <sz val="11"/>
        <color rgb="FF000000"/>
        <rFont val="Calibri"/>
        <scheme val="minor"/>
      </rPr>
      <t xml:space="preserve">Eng. Civ. Wagner Perillo Bassinello.
</t>
    </r>
    <r>
      <rPr>
        <sz val="11"/>
        <color rgb="FF000000"/>
        <rFont val="Calibri"/>
        <scheme val="minor"/>
      </rPr>
      <t xml:space="preserve">
1) (fls.75 à 89) PERILLO para TURBINAMAQ: Elaboração de  Projeto Executivo Arquitetônico em BIM de edificação com 8.074,13 m²; ACEITO
2) (fls. 130 à 150) PERILLO para a PREFEITURA DE PIRACICABA: Elaboração de projeto executivo arquitetônico em BIM de edificação com 2.650,25m². ACEITO
</t>
    </r>
    <r>
      <rPr>
        <b/>
        <sz val="11"/>
        <color rgb="FF000000"/>
        <rFont val="Calibri"/>
        <scheme val="minor"/>
      </rPr>
      <t xml:space="preserve">Arq. e Urb. Bianca Sivolella.          </t>
    </r>
    <r>
      <rPr>
        <sz val="11"/>
        <color rgb="FF000000"/>
        <rFont val="Calibri"/>
        <scheme val="minor"/>
      </rPr>
      <t xml:space="preserve"> 
3) CAT CREA-SP nº 2620170005381 (fls.79 à 89):  Não foi constatada a comprovação de vínculo com a licitante. NÃO ACEITO</t>
    </r>
  </si>
  <si>
    <t>Engenheiro civil com acervo técnico em elaboração
de projeto executivo de estrutura de edifícios em
modelagem BIM com, no mínimo 2.500 m² de área
construída</t>
  </si>
  <si>
    <r>
      <rPr>
        <b/>
        <sz val="11"/>
        <color rgb="FF000000"/>
        <rFont val="Calibri"/>
        <scheme val="minor"/>
      </rPr>
      <t xml:space="preserve">Eng. Civ. Wagner Perillo Bassinello.
</t>
    </r>
    <r>
      <rPr>
        <sz val="11"/>
        <color rgb="FF000000"/>
        <rFont val="Calibri"/>
        <scheme val="minor"/>
      </rPr>
      <t xml:space="preserve">
1) CAT CREA-SP nº 2620170005381.
2) CAT CREA-SP nº 2620160012889.
3) CAT CREA-SP nº 2620160013257.</t>
    </r>
  </si>
  <si>
    <r>
      <rPr>
        <b/>
        <sz val="11"/>
        <color rgb="FF000000"/>
        <rFont val="Calibri"/>
        <scheme val="minor"/>
      </rPr>
      <t xml:space="preserve">Eng. Civ. Wagner Perillo Bassinello
</t>
    </r>
    <r>
      <rPr>
        <sz val="11"/>
        <color rgb="FF000000"/>
        <rFont val="Calibri"/>
        <scheme val="minor"/>
      </rPr>
      <t xml:space="preserve">
1) (fls.75 à 89) PERILLO para TURBINAMAQ: Elaboração de Projeto Executivo de Estrutura e fundação em concreto, Estrutura Metálica em BIM em edificação com 8.074,13 m²; ACEITO
2) (fls. 130 à 150) PERILLO para a PREFEITURA DE PIRACICABA: Elaboração de Projeto Executivo de Estrutura e fundação em concreto, Estrutura Metálica em BIM em edificação com 2.650,25m². ACEITO
3) (fls. 151 à 171) PERILLO com PREFEITURA MUNICIPAL DE PIRACICABA. laboração de Projeto Executivo de Estrutura e fundação em concreto, Estrutura Metálica em BIM em edificação com 2.537,39m². ACEITO.</t>
    </r>
  </si>
  <si>
    <t>Total de pontos apurados (NT2)</t>
  </si>
  <si>
    <t xml:space="preserve">Observações (edital):
6.3.1.2.1. Não será admitido o somatório de áreas parciais de edificações para efeito de comprovação da área mínima construída estabelecida.
6.3.1.2.2. A comprovação de realização de cada projeto será efetuada por atestados de acervo técnico devidamente registrados no Crea/CAU, relativos a cada profissional, acompanhados da Certidão de Acervo Técnico emitida pelo Conselho Profissional.
6.3.1.2.3. Para que o profissional seja considerado como pertencente ao corpo técnico da licitante, é necessária a apresentação dos seguintes documentos: carteira profissional (CTPS) do profissional, em que conste a licitante como contratante, ou do contrato social da licitante, em que o profissional conste como sócio, ou contrato de prestação de serviço firmado entre a licitante e o profissional, ou atestado técnico da empresa,
devidamente registrado no Crea da região competente, em que conste o profissional como responsável técnico. Serão aceitas, ainda, declarações de contratação futura de profissionais capacitados desde que munidas de anuência do respectivo profissional.
6.3.1.2.4. Para os itens 1 e 2, o valor mínimo de pontos de EP, para efeito de classificação, será igual a 10 (dez) em cada item
</t>
  </si>
  <si>
    <t>Tempo de experiência</t>
  </si>
  <si>
    <t>Pontuação</t>
  </si>
  <si>
    <t xml:space="preserve">Experiência da Equipe Técnica Chave (NT3) </t>
  </si>
  <si>
    <t xml:space="preserve"> Em coordenação de projetos de edificações:
</t>
  </si>
  <si>
    <t>Tempo ≥ 15 anos</t>
  </si>
  <si>
    <t>1) CAT CREA-SP Nº 2620170005381.</t>
  </si>
  <si>
    <t>1) A CAT faz referência ao serviço de elaboração  de projeto executivo em arquitetura, em BIM e a data considerada é 01/04/2010 que está registrada no atestado de capacidade técnica, página 80.</t>
  </si>
  <si>
    <t xml:space="preserve">10 ≤ tempo ≺ 15 anos </t>
  </si>
  <si>
    <t>7 ≤ tempo ≺ 10 anos</t>
  </si>
  <si>
    <t xml:space="preserve">4 ≤ tempo ≺ 7 anos </t>
  </si>
  <si>
    <t>2 ≤ tempo ≺ 4 anos</t>
  </si>
  <si>
    <t>Tempo ≺ 2 anos</t>
  </si>
  <si>
    <t>Em coordenação/gerenciamento e/ou supervisão de obras</t>
  </si>
  <si>
    <t>1) A CAT faz referência ao serviço de elaboração  de projeto executivo de estrutura e fundações em concreto, estruturas metálicas,, em BIM e a data considerada é 01/04/2010 que está registrada no atestado de capacidade técnica, página 80.</t>
  </si>
  <si>
    <t xml:space="preserve">Observações (edital):
6.3.1.3.1. A comprovação será feita através de atestados acompanhados das respectivas Certidões de Acervo Técnico (CAT).
</t>
  </si>
  <si>
    <t>Fator de avaliação</t>
  </si>
  <si>
    <t>ponderações/conceitos</t>
  </si>
  <si>
    <t xml:space="preserve">Pontuação
</t>
  </si>
  <si>
    <t>Avaliação</t>
  </si>
  <si>
    <t>Metodologia e Plano de Trabalho (NT4)</t>
  </si>
  <si>
    <t>N4a</t>
  </si>
  <si>
    <t>Definição das atividades, com as respectivas relações de
interdependência, apresentando em linhas gerais, a
sequência cronológica das etapas necessárias ao
desenvolvimento dos serviços, em forma gráfica e analítica.</t>
  </si>
  <si>
    <t>Ótimo</t>
  </si>
  <si>
    <t>Regular</t>
  </si>
  <si>
    <t>O fator de avaliação permite linhas gerais, porém, essas descrições devem trazer vir de forma a identificar a ação interna da empresa na formatação das atividades. (fls 8 à 20)</t>
  </si>
  <si>
    <t>Bom</t>
  </si>
  <si>
    <t>Insuficiente</t>
  </si>
  <si>
    <t>Não abordado/inaceitável</t>
  </si>
  <si>
    <t>N4b</t>
  </si>
  <si>
    <t xml:space="preserve">Descrição detalhada da metodologia a ser adotada na
execução das atividades constantes no escopo dos serviços, incluindo os de assessoramento técnico.
</t>
  </si>
  <si>
    <t>Foi possível verificar a metodologia interna da empresa Perillo, através da apresentação de gráfico e métodos de gerenciamento das atividades. (fls 21 à 38)</t>
  </si>
  <si>
    <t>N4c</t>
  </si>
  <si>
    <t xml:space="preserve">Organograma com representação das equipes colocadas à
disposição para os trabalhos, sua integração ao organograma e descrição das funções e atribuições, apresentando a matriz de responsabilidade dos profissionais responsáveis pelas equipes
</t>
  </si>
  <si>
    <t>Apresentou as equipes, com suas devidas funções e responsabildiades definidas. (fls 40 à 47)</t>
  </si>
  <si>
    <t>N4d</t>
  </si>
  <si>
    <t xml:space="preserve">Cronograma de permanência de todos os profissionais com
carga horária mensal, que serão alocados aos serviços e
descrição dos demais recursos a serem colocados à
disposição, tais como: instalações, veículos e equipamentos
(inclusive processamento e reprografia)
</t>
  </si>
  <si>
    <t>Insuficente</t>
  </si>
  <si>
    <t>Informações generalizadas quanto a alocação de recursos como veículos e demais equipamentos.</t>
  </si>
  <si>
    <r>
      <rPr>
        <b/>
        <sz val="10"/>
        <color rgb="FF000000"/>
        <rFont val="Calibri"/>
        <scheme val="minor"/>
      </rPr>
      <t xml:space="preserve">Observações (edital):
</t>
    </r>
    <r>
      <rPr>
        <sz val="10"/>
        <color rgb="FF000000"/>
        <rFont val="Calibri"/>
        <scheme val="minor"/>
      </rPr>
      <t xml:space="preserve">A pontuação será atribuída dentro dos seguintes conceitos:
</t>
    </r>
    <r>
      <rPr>
        <b/>
        <sz val="10"/>
        <color rgb="FF000000"/>
        <rFont val="Calibri"/>
        <scheme val="minor"/>
      </rPr>
      <t xml:space="preserve">1. Não Abordado / Inaceitável
</t>
    </r>
    <r>
      <rPr>
        <sz val="10"/>
        <color rgb="FF000000"/>
        <rFont val="Calibri"/>
        <scheme val="minor"/>
      </rPr>
      <t xml:space="preserve">Nesta qualificação serão enquadrados os itens de avaliação para os quais a licitante:
(I) não apresentou as informações mínimas requeridas;
(II) apresentou as informações com falhas, erros ou omissões que apontem para o conhecimento insuficiente dos assuntos; ou
(III) apresentou os conhecimentos necessários, mas em desacordo com as condições estabelecidas.
</t>
    </r>
    <r>
      <rPr>
        <b/>
        <sz val="10"/>
        <color rgb="FF000000"/>
        <rFont val="Calibri"/>
        <scheme val="minor"/>
      </rPr>
      <t xml:space="preserve">2. Insuficiente
</t>
    </r>
    <r>
      <rPr>
        <sz val="10"/>
        <color rgb="FF000000"/>
        <rFont val="Calibri"/>
        <scheme val="minor"/>
      </rPr>
      <t xml:space="preserve">Serão enquadrados nesta qualificação os itens de avaliação para os quais a licitante apresentou as informações mínimas requeridas, em conformidade com as condições estabelecidas, mas contendo erros ou omissões que, embora não caracterizem conhecimento insuficiente dos assuntos, sugerem que a licitante não tem conhecimento para satisfazer, adequadamente, às expectativas mínimas da Administração quanto à qualidade dos serviços que a licitante se propõe prestar.
</t>
    </r>
    <r>
      <rPr>
        <b/>
        <sz val="10"/>
        <color rgb="FF000000"/>
        <rFont val="Calibri"/>
        <scheme val="minor"/>
      </rPr>
      <t xml:space="preserve">3. Regular
</t>
    </r>
    <r>
      <rPr>
        <sz val="10"/>
        <color rgb="FF000000"/>
        <rFont val="Calibri"/>
        <scheme val="minor"/>
      </rPr>
      <t xml:space="preserve">Serão enquadrados nesta qualificação os itens de avaliação para os quais a licitante apresentou as informações mínimas requeridas, em conformidade com as condições estabelecidas para elaboração da Proposta Técnica, mas não apresentou proposições ou organização no sentido de propiciar um aperfeiçoamento perceptível dos métodos de trabalho, ou um conhecimento diferencial dos problemas e dos trechos que apontem melhorias em relação as condições mínimas exigidas para a execução dos serviços objeto desta licitação, em resumo, serão qualificado como regulares os itens de avaliação da Proposta Técnica que apenas atendam integralmente as condições mínimas exigidas.
</t>
    </r>
    <r>
      <rPr>
        <b/>
        <sz val="10"/>
        <color rgb="FF000000"/>
        <rFont val="Calibri"/>
        <scheme val="minor"/>
      </rPr>
      <t xml:space="preserve">4. Bom
</t>
    </r>
    <r>
      <rPr>
        <sz val="10"/>
        <color rgb="FF000000"/>
        <rFont val="Calibri"/>
        <scheme val="minor"/>
      </rPr>
      <t xml:space="preserve">Serão enquadrados nesta qualificação os itens de avaliação para os quais a licitante apresentou as informações, além das mínimas requeridas pelo Confea, e em conformidade com as condições estabelecidas, mostrando um conhecimento profundo e abrangente de todos os assuntos relacionados com os trabalhos licitados, indicando ao Confea uma substancial melhoria de qualidade nos serviços com proposições de modificações de metodologias de atuação conforme especificado, de apresentação de resultados e de forma organizacional que indiquem claramente ao Conselho uma substancial melhoria de qualidade nos serviços a serem executados a serem executados, em relação às experiências iniciais do Confea.
</t>
    </r>
    <r>
      <rPr>
        <b/>
        <sz val="10"/>
        <color rgb="FF000000"/>
        <rFont val="Calibri"/>
        <scheme val="minor"/>
      </rPr>
      <t xml:space="preserve">5. Ótimo
</t>
    </r>
    <r>
      <rPr>
        <sz val="10"/>
        <color rgb="FF000000"/>
        <rFont val="Calibri"/>
        <scheme val="minor"/>
      </rPr>
      <t xml:space="preserve">Serão enquadrados nesta qualificação os itens de avaliação para os quais a licitante apresentou as informações e proposições, além das mínimas requeridas pela Administração, e em conformidade com as condições estabelecidas, evidenciando, no entanto, além de conhecimento profundo e abrangente de todos os assuntos relacionados com os trabalhos licitados, proposições de inovações de métodos e trabalhos mais eficazes e eficientes tanto no campo prático como de conhecimento teóricos, para execução dos serviços objeto desta licitação com qualidade que ultrapassem as expectativas iniciais, bem como, fornecer subsídios que aprimorem o modelo de gestão organizacional.
</t>
    </r>
  </si>
  <si>
    <t xml:space="preserve">NT1 + NT2 + NT3 + NT4 = </t>
  </si>
  <si>
    <t>Nota Técnica final (NT)</t>
  </si>
  <si>
    <t>M=</t>
  </si>
  <si>
    <t>NT = [(NT1 + NT2 + NT3 + NT4) x 100 ] / M</t>
  </si>
  <si>
    <t xml:space="preserve">Onde:
NT1 = Capacitação Técnica da Licitante
NT2 = Experiência Profissional do Corpo Técnico da Licitante
NT3 = Experiência da Equipe Técnica Chave
NT4 = Metodologia e Plano de Trabalho
M = Maior pontuação técnica das proponentes participantes da licitação, dado pelo somas das notas (NT1 + NT2 + NT3+NT4) de cada licitante.
Observação (edital) - 6.3.3. Serão desclassificadas as propostas técnicas das licitantes que obtiverem nota zero em qualquer quesito.
</t>
  </si>
  <si>
    <t>Nota Técnica Final (NT)=</t>
  </si>
  <si>
    <t>Proposta de Preço</t>
  </si>
  <si>
    <t>MP=</t>
  </si>
  <si>
    <t>Pp=</t>
  </si>
  <si>
    <t xml:space="preserve">NP = (MPx100)/Pp
</t>
  </si>
  <si>
    <t xml:space="preserve">Onde:
NP = Nota de preço de cada licitante.
MP = Menor preço global entre as proponentes da licitação, desde que exequível
Pp = Preço global proposto pela licitante.
Observações (edital):
6.4.1. A Proposta de Preços deverá ser encaminhada em conformidade com o modelo de proposta de preços constantes no Anexo V.
6.4.2. Não serão aceitas propostas com valor unitário ou global superior ao estimado.
6.4.2.1. O orçamento estimativo elaborado pelo Confea é mero instrumento de referência para a elaboração das propostas das licitantes.
6.4.3. Cada licitante deve elaborar suas próprias composições de custos incluindo todos os insumos que entender necessários para a conclusão do serviço de acordo com as especificações técnicas.
6.4.5. Para o cálculo das pontuações, as notas serão arredondadas até os centésimos de acordo com a NBR 5891 da ABNT.
</t>
  </si>
  <si>
    <t>Nota de Preço (NP)=</t>
  </si>
  <si>
    <t>Nota Final</t>
  </si>
  <si>
    <t>NF = (0,7 x NT) + (0,3 x NP)</t>
  </si>
  <si>
    <t xml:space="preserve">Onde:
NF = Nota Final;
NT = Nota da Proposta Técnica;
NP = Nota da Proposta de Preços.
6.6. As licitantes serão classificadas em ordem decrescente de acordo com a Nota Final (NF).
</t>
  </si>
  <si>
    <t xml:space="preserve">Nota Final= </t>
  </si>
  <si>
    <r>
      <t>Geplan Planejamento, Projetos e Gerenciamento de Obras Ltda</t>
    </r>
    <r>
      <rPr>
        <sz val="12"/>
        <color rgb="FF000000"/>
        <rFont val="Aptos"/>
        <charset val="1"/>
      </rPr>
      <t xml:space="preserve"> – CNPJ 02.786.257/0001-46</t>
    </r>
  </si>
  <si>
    <t xml:space="preserve">1 - CAT CREA-PR Nº 1720230002184 </t>
  </si>
  <si>
    <t>1 - CAT CREA-PR Nº 1720230002184 (fls 5 à 18) - GEPLAN para o municipio de Curitiba-PR - Elaboração em BIM - Projeto arquitetonico - 51169,43m² ACEITO..
2 - CAT CREA-PR Nº 5570/2016 (fls 20 à 80) - GEPLAN para a SINIAT - Elaboração de projetos arquitetônicos em BIM - 29.054,43m². ACEITO.
3 - CAT CREA-PR Nº 4242/2015 (fls. 82 à 88) - GEPLAN para SERVCRON - Elaboração de projeto arquitetonico -13.830,75 m². ACEITO.</t>
  </si>
  <si>
    <t xml:space="preserve">2 - CAT CREA-PR Nº 5570/2016 </t>
  </si>
  <si>
    <t xml:space="preserve">3 - CAT CREA-PR Nº 4242/2015 </t>
  </si>
  <si>
    <t xml:space="preserve">1 - CAT CREA-PR Nº 1720230002184 (fls 5 à 18) - GEPLAN para o municipio de Curitiba-PR - Elaboração em BIM - Projeto arquitetonico - 51169,43m².
2 - CAT CREA-PR Nº 5570/2016 (fls 20 à 80) - GEPLAN para a SINIAT - Elaboração de projetos arquitetônicos em BIM - 29.054,43m².
3 - CAT CREA-PR Nº 4242/2015 (fls. 82 à 88) - GEPLAN para SERVCRON - Elaboração de projeto arquitetonico -13.830,75 m². </t>
  </si>
  <si>
    <t>2 - CAT CAU Nº 704943
Torre Bioos Home - 13.979,23m² e Torre Bioos Health - 32.847,00m²
3 - CAT CAU Nº 565670
Área: 26.604,94m².</t>
  </si>
  <si>
    <t>1 - CAT CAU Nº 575571 (fls. 93 à 97) - FABIANO GONÇALVES para HESA 102 - Na RRT nº 9485453 e na respectiva CAT CAU Nº 575571, o profissional indicado, Arq. Fabiano Gonçalves RN nº 000A419591, codificou o nível de atividade em "3.1 - Coordenação e Compatibilização de Projetos" diferentemente do que consta no atestado de capacidade técnica apresentado. Tecnicamente, o profissional deveria codificar o nível de atividade "Elaboração" na RRT para que o mesmo legalmente fosse enquadrado como RT da atividade pleiteada pela licitante. - NÃO ACEITO.
2 - CAT CAU Nº 704943 (fls. 99 à 106) - FABIANO GONÇALVES para LAGUNA 50 - Foi constatado a capacidade técnica do profissional Arq. Fabiano Gonçalves RN nº 000A419591 considerando área de dois edificios, quais sejam:  Torre Bioos Home - 13.979,23m² e Torre Bioos Health - 32.847,00m² (fl. 102). Foi comprovado o seu vínculo técnico empregatício com a licitante através da CRQ CAU Nº 937001/2024 (fl. 203). - ACEITO
3 - CAT CAU Nº 565670 (fls. 108 à 112) - FABIANO GONÇALVES para HESA 114 - Foi constatado a capacidade técnica do profissional Arq. Fabiano Gonçalves RN nº 000A419591 considerando área de 26.604,94m². Foi comprovadoo seu vínculo técnico empregatício com a licitante através da CRQ CAU Nº 937001/2024 (fl. 203) - ACEITO</t>
  </si>
  <si>
    <t>1 - CAT CREA-PR Nº 1720230002184 (fls. 115 à 128) - ALEXANDRE DUBIEL GERMANO para MUNICIPIO DE CURITIBA - O nível de atividade "Elaboração em BIM" codificado na CAT CREA-PR Nº 1720230002184 bem como no atestado, não consta a disciplina projeto executivo de estrutura; (2) No atestado vinculado a referida CAT, o profissional Engº Civ. Alexandre Dubiel Germano, RNP nº 1704135397 figura-se como RT pela Gestão, Coordenação, Gerenciamento de Contratos, Análise técnica e Coordenação dos projetos executivos, bem como pela Elaboração do orçamento e cronograma físico financeiro e estudos geotécnicos. É possível constatar na fl. 127 que outros profissionais foram os responsáveis técnicos pela "Elaboração de projeto executivo de estrutura de concreto e de estruturas metálicas" no presente empreendimento. - NÃO ACEITO.
2 - CAT CREA-PR Nº 5570/2016 (fls. 130 à 191) - ALEXANDRE DUBIEL GERMANO para SINIAT - Foi constatado a capacidade técnica do profissional Engº Civ. Alexandre Dubiel Germano considerando área de 29.054,43m². Foi comprovado o seu vínculo técnico empregatício com a licitante através da CRQ Nº 45942/2024 (fl.199). ACEITO.
3 -CAT CREA-PR Nº 1720240005199 (fls. 193 a 197) Na CAT não consta a atividade de projeto executivo de estrutura conforme rege o edital, contendo apenas a elaboração dos seguintes projetos complementares: (a) Instalações hidrossanitárias e afins, (b) Instalações elétricas e afins, (c) Ventilação e Climatização, (d) Conforto térmico e (e) Instalações de Ar Comprimido (fl. 195). ACEITO.</t>
  </si>
  <si>
    <t>CAT CAU Nº 59731</t>
  </si>
  <si>
    <t>1 - CAT CAU Nº 59731 (fls. 299 à 306). RICARDO ALESSANDRINI AMARAL: Coordenação e compatibilização de projetos - Inicio das atividades em 09/1999 (fl. 304).O profissional possui comprovação de vínculo técnico com a licitante (fl. 203).</t>
  </si>
  <si>
    <t>CAT CREA-PR Nº 3336/2011</t>
  </si>
  <si>
    <t xml:space="preserve">1 - CAT CREA-PR Nº 3336/2011 (fls 224 à 233). RICARDO ALESSANDRINI AMARAL: Coordenação do Gerenciamento da Execução de Obras. Inicio das atividades em 11/2006. O profissional possui comprovação de vínculo técnico com a licitante (fl. 203).
</t>
  </si>
  <si>
    <t xml:space="preserve">
</t>
  </si>
  <si>
    <r>
      <rPr>
        <sz val="11"/>
        <color rgb="FF000000"/>
        <rFont val="Calibri"/>
      </rPr>
      <t xml:space="preserve">
O Plano de Trabalho apresentou nos </t>
    </r>
    <r>
      <rPr>
        <i/>
        <sz val="11"/>
        <color rgb="FF000000"/>
        <rFont val="Calibri"/>
      </rPr>
      <t>Itens: 1.5 - Descrição dos produto e necessidades</t>
    </r>
    <r>
      <rPr>
        <sz val="11"/>
        <color rgb="FF000000"/>
        <rFont val="Calibri"/>
      </rPr>
      <t>, a relação de projetos constantes do edital e no</t>
    </r>
    <r>
      <rPr>
        <i/>
        <sz val="11"/>
        <color rgb="FF000000"/>
        <rFont val="Calibri"/>
      </rPr>
      <t xml:space="preserve"> Item 1.6 - Relação dos produtos que serão entregues</t>
    </r>
    <r>
      <rPr>
        <sz val="11"/>
        <color rgb="FF000000"/>
        <rFont val="Calibri"/>
      </rPr>
      <t>, o descritivo dos projetos em cada nivel de detalhamento e das atividades de assessoramento. Nos demais itens do Plano de Trabalho foram apresentadas informações que foram consideradas para a composição da Nota. Em suma, neste queisito, foram apresentadas as informações mínimas requeridas, em conformidade com as condições estabelecidas para elaboração da Proposta Técnica, mas não apresentou proposições ou organização no sentido de propiciar um aperfeiçoamento perceptível dos métodos de trabalho, ou um conhecimento diferencial dos problemas e dos trechos que apontem melhorias em relação as condições mínimas exigidas para a execução dos serviços objeto desta licitação.</t>
    </r>
  </si>
  <si>
    <t>O Plano de Trabalho apresentou no Item Metodologia e Programa de Trabalho, informações sobre as bases normativas e metodologias que serão adotadas, utilizando BIM e ferramentas de gestão. Em suma, neste queisito, foram apresentadas as informações mínimas requeridas, em conformidade com as condições estabelecidas para elaboração da Proposta Técnica, mas não apresentou proposições ou organização no sentido de propiciar um aperfeiçoamento perceptível dos métodos de trabalho, ou um conhecimento diferencial dos problemas e dos trechos que apontem melhorias em relação as condições mínimas exigidas para a execução dos serviços objeto desta licitação.</t>
  </si>
  <si>
    <t>O Plano de Trabalho apresentou no item 3- o organograma para o contrato, sem discriminar toda a equipe, sua integração, descrição das funções e atribuições, tão pouco matriz de responsabilidade dos profissionais responsáveis pelas equipes. Foram consideradas informações apresentadas nos demais itens para composição da Nota.</t>
  </si>
  <si>
    <r>
      <rPr>
        <sz val="11"/>
        <color rgb="FF000000"/>
        <rFont val="Calibri"/>
      </rPr>
      <t>O Plano de Trabalho apresentou no</t>
    </r>
    <r>
      <rPr>
        <i/>
        <sz val="11"/>
        <color rgb="FF000000"/>
        <rFont val="Calibri"/>
      </rPr>
      <t xml:space="preserve"> item 2.3 - Recursos Materiais, Tecnologicos e Logisticos a serem empregados nos serviços</t>
    </r>
    <r>
      <rPr>
        <sz val="11"/>
        <color rgb="FF000000"/>
        <rFont val="Calibri"/>
      </rPr>
      <t xml:space="preserve">, a relação e descritivo dos recursos que serão utilizados no contrato. Porém não foi apresentado o cronograma de permanencia da equipe que executara os serviços. </t>
    </r>
  </si>
  <si>
    <r>
      <rPr>
        <b/>
        <sz val="12"/>
        <color rgb="FF000000"/>
        <rFont val="Aptos"/>
      </rPr>
      <t>Melo &amp; Mourão Ltda</t>
    </r>
    <r>
      <rPr>
        <sz val="12"/>
        <color rgb="FF000000"/>
        <rFont val="Aptos"/>
      </rPr>
      <t xml:space="preserve"> – CNPJ 09.219.184/0001-50 </t>
    </r>
  </si>
  <si>
    <t xml:space="preserve"> 1 - CAT CAU Nº 943004 </t>
  </si>
  <si>
    <t xml:space="preserve"> 1 - CAT CAU Nº 943004 (fls. 43 à 48) - Melo e Mourão para PAS - Projetos, Assessoria e Sistemas Ltda Atestado - Elaboração de projeto BIM - 14.407,59m² - ACEITO</t>
  </si>
  <si>
    <t>2 - CAT CAU Nº 943004</t>
  </si>
  <si>
    <t xml:space="preserve"> 2 - CAT CAU Nº 943004 (fls. 43 à 48) - Melo e Mourão para PAS - Projetos, Assessoria e Sistemas Ltda Atestado - Elaboração de projeto BIM - 14.407,59m² - ACEITO</t>
  </si>
  <si>
    <t>3 - CAT CREA-RO Nº 22583 (fls. 54 à 56) - Melo e Mourão para PAS - Projetos, Assessoria e Sistemas Ltda Atestado - Elaboração de projeto BIM - 14.407,59m² - NÃO ACEITO - Justificativa: (a) No atestado vinculado a referida CAT não consta o serviço de "Elaboração de projeto executivo de estrutura de edifícios em modelagem BIM"; (b) Considerando que o Atestado foi emitido em até 48h após a data de início do serviços, esta comissão entrou em contato com a empresa PAS  - Projetos, Assessoria e Sistemas Ltda através do telefone (69) 3421-1327 e foi atendida pela Srª Suely Alves Trindade, CPF nº 316.839.242-15, que prontamente se identificou como Secretária/Funcionária da PAS. Ocorre que a referida Srª também figura-se no processo como representante legal da Melo e Mourão, empresa licitante que apresentou no processo, atestado de capacidade técnica fornecido pela empresa PAS. Após o contato com a Srª  Suely Alves Trindade, o Sr. Edson Luis de Melo Depieri, entrou em contato e confirmou que a Srª Suely Alves Trindade trabalha para as duas empresas e que a empresa Melo e Mourão pertence a sua genitora a Srª ELBA DE MELO DEPIERI. Neste sentido, recomenda-se ao Presidente da Comissão de Licitação tomar as devidas providências cabíveis em desfavor da licitante Melo e Mourão em relação aos fatos narrados. NÃO ACEITO.</t>
  </si>
  <si>
    <t>CAT - CAU - 94300</t>
  </si>
  <si>
    <t>1 - CAT - CAU - 943004 - 14.087,23 M² - SILAS PIRES DE OLIVEIRA FILHO - ELABORAÇÃO DE PROJETO EM BIM - ARQUITETURA E ESTRUTURA - OK. - PROFISSIONAL RESPONSÁVEL TÉCNICO DA EMPRESA **
2 - CAT - CAU - 943015 - 7.830,00M² - SILAS PIRES DE OLIVEIRA FILHO - FISCALIZAÇÃO DE OBRAS - NÃO ACEITO.
3 - CAT - SEM ATESTADO - 022583 - ARQUITETURA E ESTTRUTURA - 2922,93 - MARCOS PAULO CHAVES - NÃO ACEITO.
4 - CAT - SEM ATESTADO - 022583 - FISCALIZAÇÃO DE OBRA - 2922,93 - MARCOS PAULO CHAVES - NÃO ACEITO.</t>
  </si>
  <si>
    <t> </t>
  </si>
  <si>
    <t>CAT - CAU -943015 - FISCALIZAÇÃO DE OBRAS - INICIO 01/07/2024</t>
  </si>
  <si>
    <t>1 - CAT - CAU -943015 - FISCALIZAÇÃO DE OBRAS - INICIO 01/07/2024 - OK.
2 - CAT - SEM ATESTADO - 022583 - FISCALIZAÇÃO EM SOFTWARE DE GERENCIAMENTO PARA EDIFICAÇÕES.  - 10/07/2024 - NÃO ACEITO.</t>
  </si>
  <si>
    <t>INSUFICIENTE</t>
  </si>
  <si>
    <t>Apresentou a definição das etapas de forma resumida e não apresentou a relação de interdependencia, linhas gerais e sequencia cronologica do desenvolvilemtno dos serviços, tao pouco a forma grafica e analitica. Não foi possivel analisar como os serviços serão prestados.</t>
  </si>
  <si>
    <t>Apresentou a descriçã dos serviços de forma resumidaa, sem informar a metodologia a ser adotada na execução de cadxa atividade.</t>
  </si>
  <si>
    <t xml:space="preserve">Apresentou nome de dois profissionais , sem informar suas funções, interação ao organograma, atribuições e matriz de responsabildiade. </t>
  </si>
  <si>
    <t>Cronograma de permanência de todos os profissionais com
carga horária mensal, que serão alocados aos serviços e
descrição dos demais recursos a serem colocados à
disposição, tais como: instalações, veículos e equipamentos
(inclusive processamento e reprografia)</t>
  </si>
  <si>
    <t xml:space="preserve">NÃO ABORDADO/INACEITÁVEL. </t>
  </si>
  <si>
    <t>Não apresentou cronograma de permanencia.</t>
  </si>
  <si>
    <r>
      <rPr>
        <b/>
        <sz val="10"/>
        <color theme="1"/>
        <rFont val="Calibri"/>
        <family val="2"/>
        <scheme val="minor"/>
      </rPr>
      <t>Observações (edital):</t>
    </r>
    <r>
      <rPr>
        <sz val="10"/>
        <color theme="1"/>
        <rFont val="Calibri"/>
        <family val="2"/>
        <scheme val="minor"/>
      </rPr>
      <t xml:space="preserve">
A pontuação será atribuída dentro dos seguintes conceitos:
</t>
    </r>
    <r>
      <rPr>
        <b/>
        <sz val="10"/>
        <color theme="1"/>
        <rFont val="Calibri"/>
        <family val="2"/>
        <scheme val="minor"/>
      </rPr>
      <t>1. Não Abordado / Inaceitável</t>
    </r>
    <r>
      <rPr>
        <sz val="10"/>
        <color theme="1"/>
        <rFont val="Calibri"/>
        <family val="2"/>
        <scheme val="minor"/>
      </rPr>
      <t xml:space="preserve">
Nesta qualificação serão enquadrados os itens de avaliação para os quais a licitante:
(I) não apresentou as informações mínimas requeridas;
(II) apresentou as informações com falhas, erros ou omissões que apontem para o conhecimento insuficiente dos assuntos; ou
(III) apresentou os conhecimentos necessários, mas em desacordo com as condições estabelecidas.
</t>
    </r>
    <r>
      <rPr>
        <b/>
        <sz val="10"/>
        <color theme="1"/>
        <rFont val="Calibri"/>
        <family val="2"/>
        <scheme val="minor"/>
      </rPr>
      <t>2. Insuficiente</t>
    </r>
    <r>
      <rPr>
        <sz val="10"/>
        <color theme="1"/>
        <rFont val="Calibri"/>
        <family val="2"/>
        <scheme val="minor"/>
      </rPr>
      <t xml:space="preserve">
Serão enquadrados nesta qualificação os itens de avaliação para os quais a licitante apresentou as informações mínimas requeridas, em conformidade com as condições estabelecidas, mas contendo erros ou omissões que, embora não caracterizem conhecimento insuficiente dos assuntos, sugerem que a licitante não tem conhecimento para satisfazer, adequadamente, às expectativas mínimas da Administração quanto à qualidade dos serviços que a licitante se propõe prestar.
</t>
    </r>
    <r>
      <rPr>
        <b/>
        <sz val="10"/>
        <color theme="1"/>
        <rFont val="Calibri"/>
        <family val="2"/>
        <scheme val="minor"/>
      </rPr>
      <t>3. Regular</t>
    </r>
    <r>
      <rPr>
        <sz val="10"/>
        <color theme="1"/>
        <rFont val="Calibri"/>
        <family val="2"/>
        <scheme val="minor"/>
      </rPr>
      <t xml:space="preserve">
Serão enquadrados nesta qualificação os itens de avaliação para os quais a licitante apresentou as informações mínimas requeridas, em conformidade com as condições estabelecidas para elaboração da Proposta Técnica, mas não apresentou proposições ou organização no sentido de propiciar um aperfeiçoamento perceptível dos métodos de trabalho, ou um conhecimento diferencial dos problemas e dos trechos que apontem melhorias em relação as condições mínimas exigidas para a execução dos serviços objeto desta licitação, em resumo, serão qualificado como regulares os itens de avaliação da Proposta Técnica que apenas atendam integralmente as condições mínimas exigidas.
</t>
    </r>
    <r>
      <rPr>
        <b/>
        <sz val="10"/>
        <color theme="1"/>
        <rFont val="Calibri"/>
        <family val="2"/>
        <scheme val="minor"/>
      </rPr>
      <t>4. Bom</t>
    </r>
    <r>
      <rPr>
        <sz val="10"/>
        <color theme="1"/>
        <rFont val="Calibri"/>
        <family val="2"/>
        <scheme val="minor"/>
      </rPr>
      <t xml:space="preserve">
Serão enquadrados nesta qualificação os itens de avaliação para os quais a licitante apresentou as informações, além das mínimas requeridas pelo Confea, e em conformidade com as condições estabelecidas, mostrando um conhecimento profundo e abrangente de todos os assuntos relacionados com os trabalhos licitados, indicando ao Confea uma substancial melhoria de qualidade nos serviços com proposições de modificações de metodologias de atuação conforme especificado, de apresentação de resultados e de forma organizacional que indiquem claramente ao Conselho uma substancial melhoria de qualidade nos serviços a serem executados a serem executados, em relação às experiências iniciais do Confea.
</t>
    </r>
    <r>
      <rPr>
        <b/>
        <sz val="10"/>
        <color theme="1"/>
        <rFont val="Calibri"/>
        <family val="2"/>
        <scheme val="minor"/>
      </rPr>
      <t>5. Ótimo</t>
    </r>
    <r>
      <rPr>
        <sz val="10"/>
        <color theme="1"/>
        <rFont val="Calibri"/>
        <family val="2"/>
        <scheme val="minor"/>
      </rPr>
      <t xml:space="preserve">
Serão enquadrados nesta qualificação os itens de avaliação para os quais a licitante apresentou as informações e proposições, além das mínimas requeridas pela Administração, e em conformidade com as condições estabelecidas, evidenciando, no entanto, além de conhecimento profundo e abrangente de todos os assuntos relacionados com os trabalhos licitados, proposições de inovações de métodos e trabalhos mais eficazes e eficientes tanto no campo prático como de conhecimento teóricos, para execução dos serviços objeto desta licitação com qualidade que ultrapassem as expectativas iniciais, bem como, fornecer subsídios que aprimorem o modelo de gestão organizacional.
</t>
    </r>
  </si>
  <si>
    <t>OBJETO: Formação de registro de preços para eventual contratação de empresa especializada na elaboração de estudos e projetos
executivos de arquitetura e/ou engenharia, com uso da tecnologia BIM, incluindo todas as peças técnicas pertinentes, e
assessoramento técnico de modo atender as necessidades do Conselho Federal de Engenharia e Agronomia - Confea.</t>
  </si>
  <si>
    <r>
      <rPr>
        <b/>
        <sz val="12"/>
        <color rgb="FF000000"/>
        <rFont val="Aptos"/>
      </rPr>
      <t>Diafil Construções e Engenharia Ltda</t>
    </r>
    <r>
      <rPr>
        <sz val="12"/>
        <color rgb="FF000000"/>
        <rFont val="Aptos"/>
      </rPr>
      <t xml:space="preserve"> – CNPJ 29.026.892/0001-81</t>
    </r>
  </si>
  <si>
    <r>
      <rPr>
        <b/>
        <sz val="11"/>
        <color rgb="FF000000"/>
        <rFont val="Calibri"/>
      </rPr>
      <t xml:space="preserve">1. Atestado sem CAT - TECMASE projeto de edificação  21483,02 m2 - não aceito, pois não apresentou CAT dos serviços executados. - Item 13, alinea a.
</t>
    </r>
    <r>
      <rPr>
        <sz val="11"/>
        <color rgb="FF000000"/>
        <rFont val="Calibri"/>
      </rPr>
      <t>2. Atestado sem CAT - TECMASE projeto de estrutura, fundações e BIM projeto de imóveis 6161,40 m2
3. Atestado sem CAT - TECMASE projetos complementares 239,10 m2
4. Atestado sem CAT - Preferitura Municipal do Guarujá - empresa ponto forte construções 01954328000108
5. Atestado sem CAT - TECMASE projeto executivo de BIM 1276,78 m2
6. CAT - 2620200007775- CARLOS ALBERTO DIAS JUNIOR - execução de pavimentação - 2078,49m² - NÃO ACEITO.
7. CAT 2620130007564 - CARLOS ALBERTO DIAS JUNIOR - execução saneamento e meio ambiente - 15.527,05m²  - NÃO ACEITO.
8. CAT - 2620130007563 - CARLOS ALBERTO DIAS JUNIOR - execução de pavmentação - 1022,59m² - NÃO ACEITO. 
9. CAT - 26201300007565 - CARLOS ALBERTO DIAS JUNIOR - execução de pavimentação e drenagem - 15.912,68m² - NÃO ACEITO. 
10. CAT - 2620150000277 - CARLOS ALBERTO DIAS JUNIOR - execução de manutenção de praça - 600,00m² - NÃO ACEITO.
11. CAT - 26201500009895 - CARLOS ALBERTO DIAS JUNIOR - execução, manutenção e reforma - 3189,32m² - NÃO ACEITO.
12. CAT - 2620160007807 - CARLOS ALBERTO DIAS JUNIOR - execução de obras - diversos tipos e áreas -  NÃO ACEITO.
13. CAT  - 2620220010090 - CARLOS ALBERTO DIAS JUNIOR - elaboração de projeto arquitetonico 46.000m²  - SEM BIM - NÃO ACEITO. 
14. CAT - 2620220010284 - CARLOS ALBERTO DIAS JUNIOR - elaboração de projeto arquitetonico 589,63m²  - relaciona BIM no atestado - NÃO ACEITO DEVIDO A ÁREA MINIMA. - pag 48.
15. CAT - 2620230000792 - BRUNO DINIZ CAMPOS - elaboração de projetos estrutural - 1312.34m² -NÃO ACEITO - NÃO RELACIONA BIM E NÃO REPRESENTA ÁREA MINIMA. 
16. CAT - 2620230000794 -BRUNO DINIZ CAMPOS - elaboração de projeto arquitetonico e estrutura - 589,12m² - NÃO ACEITO - NÃO RELACIONA BIM E NÃO REPRESENTA ÁREA MINIMA. 
17. CAT - 2620240008359 - CARLOS ALBERTO DIAS JUNIOR - elaboração de projeto arquitetonico em BIM - 1276,78m² - NÃO ACEITO DEVIDO A ÁREA MINIMA.
18. CAT - 2620240010056 - CARLOS ALBERTO DIAS JUNIOR - elaboração de projeto em BIM - 391,25m²  NÃO ACEITO DEVIDO A ÁREA MINIMA.
19. CAT - 2620240012815 - CARLOS ALBERTO DIAS JUNIOR - elaboração de projeto arquitetonico em BIM -  239,10M² - NÃO ACEITO DEVIDO A ÁREA MINIMA.
20. CAT - 2620240012819 - CARLOS ALBERTO DIAS JUNIOR - elaboração de projeto arquitetonico em BIM -  962,65M² - NÃO ACEITO DEVIDO A ÁREA MINIMA.
21. CAT - 2620240012819 - CARLOS ALBERTO DIAS JUNIOR - elaboração de projeto arquitetonico em BIM -  962,65M² - NÃO ACEITO DEVIDO A ÁREA MINIMA.</t>
    </r>
  </si>
  <si>
    <t>1. Atestado sem CAT - TECMASE projeto de edificação  21483,02 m2 - não aceito, pois não apresentou CAT dos serviços executados. - Item 13, alinea a.
2. Atestado sem CAT - TECMASE projeto de estrutura, fundações e BIM projeto de imóveis 6161,40 m2 -não aceito, pois não apresentou CAT dos serviços executados. - Item 13, alinea a.
3. Atestado sem CAT - TECMASE projetos complementares 239,10 m2 - não aceito, pois não apresentou CAT dos serviços executados. - Item 13, alinea a.
4. Atestado sem CAT - Preferitura Municipal do Guarujá - empresa ponto forte construções 01954328000108 - não aceito, pois não apresentou CAT dos serviços executados. - Item 13, alinea a.
5. Atestado sem CAT - TECMASE projeto executivo de BIM 1276,78 m2 - não aceito, pois não apresentou CAT dos serviços executados. - Item 13, alinea a.
6. CAT - 2620200007775- CARLOS ALBERTO DIAS JUNIOR - execução de pavimentação - 2078,49m² - NÃO ACEITO.
7. CAT 2620130007564 - CARLOS ALBERTO DIAS JUNIOR - execução saneamento e meio ambiente - 15.527,05m²  - NÃO ACEITO.
8. CAT - 2620130007563 - CARLOS ALBERTO DIAS JUNIOR - execução de pavmentação - 1022,59m² - NÃO ACEITO. 
9. CAT - 26201300007565 - CARLOS ALBERTO DIAS JUNIOR - execução de pavimentação e drenagem - 15.912,68m² - NÃO ACEITO. 
10. CAT - 2620150000277 - CARLOS ALBERTO DIAS JUNIOR - execução de manutenção de praça - 600,00m² - NÃO ACEITO.
11. CAT - 26201500009895 - CARLOS ALBERTO DIAS JUNIOR - execução, manutenção e reforma - 3189,32m² - NÃO ACEITO.
12. CAT - 2620160007807 - CARLOS ALBERTO DIAS JUNIOR - execução de obras - diversos tipos e áreas -  NÃO ACEITO.
13. CAT  - 2620220010090 - CARLOS ALBERTO DIAS JUNIOR - elaboração de projeto arquitetonico 46.000m²  - SEM BIM - NÃO ACEITO. 
14. CAT - 2620220010284 - CARLOS ALBERTO DIAS JUNIOR - elaboração de projeto arquitetonico 589,63m²  - relaciona BIM no atestado - NÃO ACEITO DEVIDO A ÁREA MINIMA. - pag 48.
15. CAT - 2620230000792 - BRUNO DINIZ CAMPOS - elaboração de projetos estrutural - 1312.34m² -NÃO ACEITO - NÃO RELACIONA BIM E NÃO REPRESENTA ÁREA MINIMA. 
16. CAT - 2620230000794 -BRUNO DINIZ CAMPOS - elaboração de projeto arquitetonico e estrutura - 589,12m² - NÃO ACEITO - NÃO RELACIONA BIM E NÃO REPRESENTA ÁREA MINIMA. 
17. CAT - 2620240008359 - CARLOS ALBERTO DIAS JUNIOR - elaboração de projeto arquitetonico em BIM - 1276,78m² - NÃO ACEITO DEVIDO A ÁREA MINIMA.
18. CAT - 2620240010056 - CARLOS ALBERTO DIAS JUNIOR - elaboração de projeto em BIM - 391,25m²  NÃO ACEITO DEVIDO A ÁREA MINIMA.
19. CAT - 2620240012815 - CARLOS ALBERTO DIAS JUNIOR - elaboração de projeto arquitetonico em BIM -  239,10M² - NÃO ACEITO DEVIDO A ÁREA MINIMA.
20. CAT - 2620240012819 - CARLOS ALBERTO DIAS JUNIOR - elaboração de projeto arquitetonico em BIM -  962,65M² - NÃO ACEITO DEVIDO A ÁREA MINIMA.
21. CAT - 2620240012819 - CARLOS ALBERTO DIAS JUNIOR - elaboração de projeto arquitetonico em BIM -  962,65M² - NÃO ACEITO DEVIDO A ÁREA MINIMA.</t>
  </si>
  <si>
    <r>
      <rPr>
        <b/>
        <sz val="11"/>
        <color rgb="FF000000"/>
        <rFont val="Calibri"/>
      </rPr>
      <t xml:space="preserve">Não encontramos CATs com registro da atividade técnica "Coordenação de projetos de edificações". 
</t>
    </r>
    <r>
      <rPr>
        <sz val="11"/>
        <color rgb="FF000000"/>
        <rFont val="Calibri"/>
      </rPr>
      <t>1. Atestado sem CAT - TECMASE projeto de edificação  21483,02 m2 - não aceito, pois não apresentou CAT dos serviços executados. - Item 13, alinea a.
2. Atestado sem CAT - TECMASE projeto de estrutura, fundações e BIM projeto de imóveis 6161,40 m2
3. Atestado sem CAT - TECMASE projetos complementares 239,10 m2
4. Atestado sem CAT - Preferitura Municipal do Guarujá - empresa ponto forte construções 01954328000108
5. Atestado sem CAT - TECMASE projeto executivo de BIM 1276,78 m2
6. CAT - 2620200007775- CARLOS ALBERTO DIAS JUNIOR - execução de pavimentação - 2078,49m² - NÃO ACEITO.
7. CAT 2620130007564 - CARLOS ALBERTO DIAS JUNIOR - execução saneamento e meio ambiente - 15.527,05m²  - NÃO ACEITO.
8. CAT - 2620130007563 - CARLOS ALBERTO DIAS JUNIOR - execução de pavmentação - 1022,59m² - NÃO ACEITO. 
9. CAT - 26201300007565 - CARLOS ALBERTO DIAS JUNIOR - execução de pavimentação e drenagem - 15.912,68m² - NÃO ACEITO. 
10. CAT - 2620150000277 - CARLOS ALBERTO DIAS JUNIOR - execução de manutenção de praça - 600,00m² - NÃO ACEITO.
11. CAT - 26201500009895 - CARLOS ALBERTO DIAS JUNIOR - execução, manutenção e reforma - 3189,32m² - NÃO ACEITO.
12. CAT - 2620160007807 - CARLOS ALBERTO DIAS JUNIOR - execução de obras - diversos tipos e áreas -  NÃO ACEITO.
13. CAT  - 2620220010090 - CARLOS ALBERTO DIAS JUNIOR - elaboração de projeto arquitetonico 46.000m²  - SEM BIM - NÃO ACEITO. 
14. CAT - 2620220010284 - CARLOS ALBERTO DIAS JUNIOR - elaboração de projeto arquitetonico 589,63m²  - relaciona BIM no atestado - NÃO ACEITO DEVIDO A ÁREA MINIMA. - pag 48.
15. CAT - 2620230000792 - BRUNO DINIZ CAMPOS - elaboração de projetos estrutural - 1312.34m² -NÃO ACEITO - NÃO RELACIONA BIM E NÃO REPRESENTA ÁREA MINIMA. 
16. CAT - 2620230000794 -BRUNO DINIZ CAMPOS - elaboração de projeto arquitetonico e estrutura - 589,12m² - NÃO ACEITO - NÃO RELACIONA BIM E NÃO REPRESENTA ÁREA MINIMA. 
17. CAT - 2620240008359 - CARLOS ALBERTO DIAS JUNIOR - elaboração de projeto arquitetonico em BIM - 1276,78m² - NÃO ACEITO DEVIDO A ÁREA MINIMA.
18. CAT - 2620240010056 - CARLOS ALBERTO DIAS JUNIOR - elaboração de projeto em BIM - 391,25m²  NÃO ACEITO DEVIDO A ÁREA MINIMA.
19. CAT - 2620240012815 - CARLOS ALBERTO DIAS JUNIOR - elaboração de projeto arquitetonico em BIM -  239,10M² - NÃO ACEITO DEVIDO A ÁREA MINIMA.
20. CAT - 2620240012819 - CARLOS ALBERTO DIAS JUNIOR - elaboração de projeto arquitetonico em BIM -  962,65M² - NÃO ACEITO DEVIDO A ÁREA MINIMA.
21. CAT - 2620240012819 - CARLOS ALBERTO DIAS JUNIOR - elaboração de projeto arquitetonico em BIM -  962,65M² - NÃO ACEITO DEVIDO A ÁREA MINIMA.</t>
    </r>
  </si>
  <si>
    <r>
      <rPr>
        <b/>
        <sz val="11"/>
        <color rgb="FF000000"/>
        <rFont val="Calibri"/>
        <scheme val="minor"/>
      </rPr>
      <t>Não encontramos CATs com registro da atividade técnica "Gereciamento e/ou supervisão de obras".</t>
    </r>
    <r>
      <rPr>
        <sz val="11"/>
        <color rgb="FF000000"/>
        <rFont val="Calibri"/>
        <scheme val="minor"/>
      </rPr>
      <t xml:space="preserve"> 
1. Atestado sem CAT - TECMASE projeto de edificação  21483,02 m2 - não aceito, pois não apresentou CAT dos serviços executados. - Item 13, alinea a.
2. Atestado sem CAT - TECMASE projeto de estrutura, fundações e BIM projeto de imóveis 6161,40 m2
3. Atestado sem CAT - TECMASE projetos complementares 239,10 m2
4. Atestado sem CAT - Preferitura Municipal do Guarujá - empresa ponto forte construções 01954328000108
5. Atestado sem CAT - TECMASE projeto executivo de BIM 1276,78 m2
6. CAT - 2620200007775- CARLOS ALBERTO DIAS JUNIOR - execução de pavimentação - 2078,49m² - NÃO ACEITO.
7. CAT 2620130007564 - CARLOS ALBERTO DIAS JUNIOR - execução saneamento e meio ambiente - 15.527,05m²  - NÃO ACEITO.
8. CAT - 2620130007563 - CARLOS ALBERTO DIAS JUNIOR - execução de pavmentação - 1022,59m² - NÃO ACEITO. 
9. CAT - 26201300007565 - CARLOS ALBERTO DIAS JUNIOR - execução de pavimentação e drenagem - 15.912,68m² - NÃO ACEITO. 
10. CAT - 2620150000277 - CARLOS ALBERTO DIAS JUNIOR - execução de manutenção de praça - 600,00m² - NÃO ACEITO.
11. CAT - 26201500009895 - CARLOS ALBERTO DIAS JUNIOR - execução, manutenção e reforma - 3189,32m² - NÃO ACEITO.
12. CAT - 2620160007807 - CARLOS ALBERTO DIAS JUNIOR - execução de obras - diversos tipos e áreas -  NÃO ACEITO.
13. CAT  - 2620220010090 - CARLOS ALBERTO DIAS JUNIOR - elaboração de projeto arquitetonico 46.000m²  - SEM BIM - NÃO ACEITO. 
14. CAT - 2620220010284 - CARLOS ALBERTO DIAS JUNIOR - elaboração de projeto arquitetonico 589,63m²  - relaciona BIM no atestado - NÃO ACEITO DEVIDO A ÁREA MINIMA. - pag 48.
15. CAT - 2620230000792 - BRUNO DINIZ CAMPOS - elaboração de projetos estrutural - 1312.34m² -NÃO ACEITO - NÃO RELACIONA BIM E NÃO REPRESENTA ÁREA MINIMA. 
16. CAT - 2620230000794 -BRUNO DINIZ CAMPOS - elaboração de projeto arquitetonico e estrutura - 589,12m² - NÃO ACEITO - NÃO RELACIONA BIM E NÃO REPRESENTA ÁREA MINIMA. 
17. CAT - 2620240008359 - CARLOS ALBERTO DIAS JUNIOR - elaboração de projeto arquitetonico em BIM - 1276,78m² - NÃO ACEITO DEVIDO A ÁREA MINIMA.
18. CAT - 2620240010056 - CARLOS ALBERTO DIAS JUNIOR - elaboração de projeto em BIM - 391,25m²  NÃO ACEITO DEVIDO A ÁREA MINIMA.
19. CAT - 2620240012815 - CARLOS ALBERTO DIAS JUNIOR - elaboração de projeto arquitetonico em BIM -  239,10M² - NÃO ACEITO DEVIDO A ÁREA MINIMA.
20. CAT - 2620240012819 - CARLOS ALBERTO DIAS JUNIOR - elaboração de projeto arquitetonico em BIM -  962,65M² - NÃO ACEITO DEVIDO A ÁREA MINIMA.
21. CAT - 2620240012819 - CARLOS ALBERTO DIAS JUNIOR - elaboração de projeto arquitetonico em BIM -  962,65M² - NÃO ACEITO DEVIDO A ÁREA MINIMA.</t>
    </r>
  </si>
  <si>
    <t xml:space="preserve">Apresentou fluxograma de atividades, porém ausente de sequência cronológica das etapas necessárias ao desenvolvimento dos serviços, em forma gráfica e analítica (ver folha 96). 
Apresentou informações sobre supervisão/assessoramento tecnico , sem citar a elaboração de projetos. </t>
  </si>
  <si>
    <t xml:space="preserve">Apresentou metodologia e plano de trabalho. Etapas de planejamento, controle de prazos, controle de qualidade, supervisão e medição dos serviços executados, fundamentadas nos pilares Organização, Planejmaneto, Normatização e Estrutura (folhas 83 a 99). 
Apresentou informações sobre supervisão/assessoramento tecnico, sem citar a elaboração de projetos. </t>
  </si>
  <si>
    <t xml:space="preserve">Apresentou organograma e matriz de responsabilidades, descrição das funções e atribuições (ver folhas 85 e 97 a 99.
Apresentou informações sobre supervisão/assessoramento tecnico , sem citar a elaboração de projetos. </t>
  </si>
  <si>
    <t>informou a Equipe composta pelo sócio (engenheiro civil), 1 arquiteto e 1 engenheiro civil (folhas 98 e 99), citou sistema de gestão e equipamentos, porém não apresentou cronograma de permanencia.</t>
  </si>
  <si>
    <r>
      <rPr>
        <b/>
        <sz val="12"/>
        <color rgb="FF000000"/>
        <rFont val="Aptos"/>
      </rPr>
      <t xml:space="preserve">Kingline Gerenciamento de Projetos e Serviços Ltda </t>
    </r>
    <r>
      <rPr>
        <sz val="12"/>
        <color rgb="FF000000"/>
        <rFont val="Aptos"/>
      </rPr>
      <t>– CNPJ 24.989.868/0001-24 </t>
    </r>
  </si>
  <si>
    <t>1 - CAT 2620240009120 SP.
Complexo náutico 2825,21 m²;
Arena bertioga 8785,53 m²;
Projeto de escola 2791,37 m²;</t>
  </si>
  <si>
    <t>1 - CAT 2620240009120 SP (fls. 4 à 39) - KINGLINE para PREFEITURA MUNICIPAL DO MUNICIPIO DE BERTIOGA - Elaboração arquitetonico em BIM - projeto executivo de arquitetura e construção de edifícios público - complexo náutico 2825,21 m2,  arena bertioga 8785,53 m2, projeto de escola 2791,37 m2, boutique de peixe 2719,51 m2, escola indígena 2769,48 m2 e prédio para fins educacionais 4377,74 m2. ACEITO.</t>
  </si>
  <si>
    <t>1 - CAT 2620240009120 SP.
Complexo náutico 2825,21 m²; 
Arena bertioga 8785,53 m²;
Projeto de escola 2791,37 m²;</t>
  </si>
  <si>
    <t>1 - CAT 2620240009120 SP (fls. 4 à 39) - ABNER RODRIGO TOLEDO MARIA para PREFEITURA DO MUNICIPIO DE BERTIOGA  foi constatada a capacidade técnica do Eng. Civil considerando as atividades de elaboração de projeto arquitetonico para os edificios:  complexo náutico 2825,21 m2,  arena bertioga 8785,53 m2, projeto de escola 2791,37 m2, boutique de peixe 2719,51 m2, escola indígena 2769,48 m2 e prédio para fins educacionais 4377,74 m2. Foi comprovado o seu vinculo técnico empregatício com a licitante através do contrato social da empresa, a qual o profissional é sócio (fls. 96 à 103); ACEITO</t>
  </si>
  <si>
    <t>1 - CAT 2620240009120 SP.
Arena bertioga 8785,53 m²;
Projeto de escola 2791,37 m²;
Projeto Boutique do peixe 2719,51m²</t>
  </si>
  <si>
    <t>1 - CAT 2620240009120 SP (fls. 4 à 39) - ABNER RODRIGO TOLEDO MARIA para PREFEITURA DO MUNICIPIO DE BERTIOGA  foi constatada a capacidade técnica do Eng. Civil considerando as atividades de elaboração de projeto estrtutural para os edificios:  arena bertioga 8785,53 m2, projeto de escola 2791,37 m2, boutique de peixe 2719,51 m2. Foi comprovado o seu vinculo técnico empregatício com a licitante através do contrato social da empresa, a qual o profissional é sócio (fls. 96 à 103); ACEITO</t>
  </si>
  <si>
    <t xml:space="preserve">CAT 8809/2003 </t>
  </si>
  <si>
    <t>1 - CAT 8809/2003 (fls. 150 a 161). OSWALDO MAGALHÃES FILHO: Coordenação de Projetos de Engenharia e Gerenciamento de obras -Data: 07/2002. O profissional possui comprovação de vínculo técnico com a licitante (fl. 163 a 173).</t>
  </si>
  <si>
    <t>CAT SZC-00233</t>
  </si>
  <si>
    <t>1 - CAT SZC-00233 (fls. 275 a 276)- PEDRO PAULO DANTAS DO AMARAL CAMPOS: Coordenação, Supervisão e Fiscalização de obras - Data 07/2004. O profissional possui comprovação de vínculo técnico com a licitante (fl. 226 a 237)</t>
  </si>
  <si>
    <t xml:space="preserve">Bom </t>
  </si>
  <si>
    <t>O Plano de Trabalho apresentou no Item 2.2 Caracterização dos Serviços a serem executados, linhas gerais referentes a prestação de serviços de elaboração de projetos e assessoramento técnico e no item 3.1 - definição das atividades, foi apresentado informações referentes a divisão dos serviços em etapas e a sequencia cronologica. foi apresentado também informações refentes a utilização de BIM, padronizações e outras ferramentas no processo, bem como a apresentação grafica dos fluxos dos processos.</t>
  </si>
  <si>
    <t>O Plano de Trabalho apresentou no Item 3 -Metodologia e Plano de Trabalho e o Item 3.2 - Metodologia a ser adotada, informações refentes aos serviços de elaboração de projetos e de assessoramento técnico, considerando os fluxos dos processos, hierarquia entre as etapas, resultados esperados, critérios de gestão,  planos de trablalho, de qualidade e de gestão de projetos, considerando a metodologia BIM, ferramentas de gestão e outros softwares</t>
  </si>
  <si>
    <t xml:space="preserve">O Plano de Trabalho apresentou no Item 4 Organograma, o organograma da equipe a disposição e a definição funções e responsabildiades de cada itegrante, além de definir pré requisitos para cada função. Foi apresentada a Matriz de responsabilidade por função e considerando os serviços descritos no edital.  </t>
  </si>
  <si>
    <t xml:space="preserve">O Plano de Trabalho apresentou noItem 5 - Estrutura Técnico Administrativa e Cronograma de Permanencia, informações referentes a estrutura que será disponibilizada durante a contratação, como: instalações fisicas, microcomputados, software, equipamentos técnicos e tecnologicos, equipamentos de comunicação, veículos. Foi apresentado também o cronograma de permanecnia para os profissionais.  </t>
  </si>
  <si>
    <t>DIAFIL: R$17.095.696,43</t>
  </si>
  <si>
    <t>KINGLINE: R$ 17.070.347,50</t>
  </si>
  <si>
    <t>MELO E MOURÃO: R$21.841.952,96</t>
  </si>
  <si>
    <t>PERILLO: R$ 17.886.585,79</t>
  </si>
  <si>
    <t>GEPLAN: R$20.003.834,28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</si>
</sst>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33" x14ac:knownFonts="1">
    <font>
      <sz val="11"/>
      <color theme="1"/>
      <name val="Calibri"/>
      <family val="2"/>
      <scheme val="minor"/>
    </font>
    <font>
      <sz val="11"/>
      <color theme="1"/>
      <name val="Calibri"/>
      <scheme val="minor"/>
    </font>
    <font>
      <b/>
      <sz val="11"/>
      <color theme="1"/>
      <name val="Calibri"/>
      <family val="2"/>
      <scheme val="minor"/>
    </font>
    <font>
      <sz val="12"/>
      <color theme="1"/>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b/>
      <sz val="11"/>
      <color rgb="FF000000"/>
      <name val="Calibri"/>
      <scheme val="minor"/>
    </font>
    <font>
      <sz val="11"/>
      <color rgb="FF000000"/>
      <name val="Calibri"/>
      <scheme val="minor"/>
    </font>
    <font>
      <sz val="11"/>
      <color rgb="FF000000"/>
      <name val="Calibri"/>
      <family val="2"/>
      <scheme val="minor"/>
    </font>
    <font>
      <sz val="11"/>
      <color rgb="FF242424"/>
      <name val="Aptos Narrow"/>
      <charset val="1"/>
    </font>
    <font>
      <sz val="11"/>
      <color rgb="FF000000"/>
      <name val="Calibri"/>
      <family val="2"/>
    </font>
    <font>
      <b/>
      <sz val="14"/>
      <color theme="1"/>
      <name val="Calibri"/>
      <family val="2"/>
      <scheme val="minor"/>
    </font>
    <font>
      <sz val="11"/>
      <color rgb="FF242424"/>
      <name val="Calibri"/>
      <family val="2"/>
      <scheme val="minor"/>
    </font>
    <font>
      <b/>
      <sz val="10"/>
      <color rgb="FF000000"/>
      <name val="Calibri"/>
      <scheme val="minor"/>
    </font>
    <font>
      <sz val="10"/>
      <color rgb="FF000000"/>
      <name val="Calibri"/>
      <scheme val="minor"/>
    </font>
    <font>
      <sz val="11"/>
      <color rgb="FF000000"/>
      <name val="Calibri"/>
    </font>
    <font>
      <i/>
      <sz val="11"/>
      <color rgb="FF000000"/>
      <name val="Calibri"/>
    </font>
    <font>
      <sz val="11"/>
      <color rgb="FF242424"/>
      <name val="Aptos Narrow"/>
    </font>
    <font>
      <b/>
      <sz val="11"/>
      <color rgb="FF000000"/>
      <name val="Calibri"/>
    </font>
    <font>
      <sz val="14"/>
      <color theme="1"/>
      <name val="Calibri"/>
      <family val="2"/>
      <charset val="1"/>
    </font>
    <font>
      <sz val="12"/>
      <color rgb="FF000000"/>
      <name val="Aptos"/>
      <charset val="1"/>
    </font>
    <font>
      <b/>
      <sz val="12"/>
      <color rgb="FF000000"/>
      <name val="Aptos"/>
      <charset val="1"/>
    </font>
    <font>
      <b/>
      <sz val="12"/>
      <color rgb="FF000000"/>
      <name val="Aptos"/>
    </font>
    <font>
      <sz val="12"/>
      <color rgb="FF000000"/>
      <name val="Aptos"/>
    </font>
    <font>
      <sz val="10"/>
      <color rgb="FF000000"/>
      <name val="Calibri"/>
      <family val="2"/>
      <scheme val="minor"/>
    </font>
    <font>
      <b/>
      <sz val="11"/>
      <color rgb="FFFF0000"/>
      <name val="Calibri"/>
      <family val="2"/>
    </font>
    <font>
      <b/>
      <sz val="11"/>
      <color rgb="FFFF000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5" tint="-0.249977111117893"/>
        <bgColor indexed="64"/>
      </patternFill>
    </fill>
    <fill>
      <patternFill patternType="solid">
        <fgColor theme="9"/>
        <bgColor indexed="64"/>
      </patternFill>
    </fill>
    <fill>
      <patternFill patternType="solid">
        <fgColor theme="1" tint="0.14999847407452621"/>
        <bgColor indexed="64"/>
      </patternFill>
    </fill>
    <fill>
      <patternFill patternType="solid">
        <fgColor rgb="FFC000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right/>
      <top/>
      <bottom style="thin">
        <color rgb="FF000000"/>
      </bottom>
      <diagonal/>
    </border>
    <border>
      <left style="thin">
        <color rgb="FF000000"/>
      </left>
      <right/>
      <top/>
      <bottom/>
      <diagonal/>
    </border>
    <border>
      <left style="thin">
        <color indexed="64"/>
      </left>
      <right style="medium">
        <color indexed="64"/>
      </right>
      <top/>
      <bottom style="thin">
        <color rgb="FF000000"/>
      </bottom>
      <diagonal/>
    </border>
    <border>
      <left style="thin">
        <color indexed="64"/>
      </left>
      <right/>
      <top/>
      <bottom/>
      <diagonal/>
    </border>
    <border>
      <left style="thin">
        <color indexed="64"/>
      </left>
      <right style="medium">
        <color indexed="64"/>
      </right>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indexed="64"/>
      </top>
      <bottom/>
      <diagonal/>
    </border>
  </borders>
  <cellStyleXfs count="1">
    <xf numFmtId="0" fontId="0" fillId="0" borderId="0"/>
  </cellStyleXfs>
  <cellXfs count="231">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wrapText="1"/>
    </xf>
    <xf numFmtId="0" fontId="8" fillId="0" borderId="0" xfId="0" applyFont="1" applyAlignment="1">
      <alignment horizontal="left"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0" fillId="0" borderId="18" xfId="0" applyBorder="1" applyAlignment="1">
      <alignment horizontal="center" vertical="center" wrapText="1"/>
    </xf>
    <xf numFmtId="0" fontId="0" fillId="0" borderId="23" xfId="0" applyBorder="1" applyAlignment="1">
      <alignment wrapText="1"/>
    </xf>
    <xf numFmtId="0" fontId="7" fillId="2"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18" xfId="0" applyBorder="1" applyAlignment="1">
      <alignment horizontal="center" wrapText="1"/>
    </xf>
    <xf numFmtId="0" fontId="0" fillId="0" borderId="18" xfId="0" applyBorder="1" applyAlignment="1">
      <alignment wrapText="1"/>
    </xf>
    <xf numFmtId="0" fontId="0" fillId="0" borderId="7" xfId="0" applyBorder="1" applyAlignment="1">
      <alignment vertical="center" wrapText="1"/>
    </xf>
    <xf numFmtId="0" fontId="0" fillId="0" borderId="24" xfId="0" applyBorder="1" applyAlignment="1">
      <alignment horizontal="center" wrapText="1"/>
    </xf>
    <xf numFmtId="0" fontId="0" fillId="0" borderId="25" xfId="0" applyBorder="1" applyAlignment="1">
      <alignment wrapText="1"/>
    </xf>
    <xf numFmtId="0" fontId="4" fillId="3" borderId="1" xfId="0" applyFont="1" applyFill="1" applyBorder="1" applyAlignment="1">
      <alignment horizontal="center"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14" fillId="0" borderId="1" xfId="0" applyFont="1" applyBorder="1" applyAlignment="1">
      <alignment vertical="center" wrapText="1"/>
    </xf>
    <xf numFmtId="0" fontId="0" fillId="0" borderId="38" xfId="0" applyBorder="1" applyAlignment="1">
      <alignment vertical="center" wrapText="1"/>
    </xf>
    <xf numFmtId="0" fontId="0" fillId="0" borderId="40" xfId="0" applyBorder="1" applyAlignment="1">
      <alignment horizontal="center" vertical="center" wrapText="1"/>
    </xf>
    <xf numFmtId="0" fontId="16" fillId="0" borderId="1" xfId="0" applyFont="1" applyBorder="1" applyAlignment="1">
      <alignment horizontal="center" vertical="center" wrapText="1"/>
    </xf>
    <xf numFmtId="0" fontId="16" fillId="0" borderId="35" xfId="0" applyFont="1" applyBorder="1" applyAlignment="1">
      <alignment horizontal="center" vertical="center" wrapText="1"/>
    </xf>
    <xf numFmtId="0" fontId="13" fillId="0" borderId="1" xfId="0" applyFont="1" applyBorder="1" applyAlignment="1">
      <alignment vertical="center" wrapText="1"/>
    </xf>
    <xf numFmtId="0" fontId="7" fillId="3" borderId="34"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13" fillId="0" borderId="7" xfId="0" applyFont="1" applyBorder="1" applyAlignment="1">
      <alignment vertical="center" wrapText="1"/>
    </xf>
    <xf numFmtId="0" fontId="0" fillId="0" borderId="55" xfId="0" applyBorder="1" applyAlignment="1">
      <alignment horizontal="center" vertical="center" wrapText="1"/>
    </xf>
    <xf numFmtId="0" fontId="0" fillId="0" borderId="46" xfId="0" applyBorder="1" applyAlignment="1">
      <alignment vertical="center" wrapText="1"/>
    </xf>
    <xf numFmtId="0" fontId="0" fillId="0" borderId="51" xfId="0" applyBorder="1" applyAlignment="1">
      <alignment vertical="center" wrapText="1"/>
    </xf>
    <xf numFmtId="0" fontId="7" fillId="2" borderId="3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6" fillId="0" borderId="44" xfId="0" applyFont="1" applyBorder="1" applyAlignment="1">
      <alignment horizontal="center" vertical="center" wrapText="1"/>
    </xf>
    <xf numFmtId="0" fontId="16" fillId="0" borderId="43" xfId="0" applyFont="1" applyBorder="1" applyAlignment="1">
      <alignment horizontal="center" vertical="center" wrapText="1"/>
    </xf>
    <xf numFmtId="8" fontId="0" fillId="0" borderId="25" xfId="0" applyNumberFormat="1" applyBorder="1" applyAlignment="1">
      <alignment wrapText="1"/>
    </xf>
    <xf numFmtId="4" fontId="0" fillId="0" borderId="23" xfId="0" applyNumberFormat="1" applyBorder="1" applyAlignment="1">
      <alignment wrapText="1"/>
    </xf>
    <xf numFmtId="0" fontId="25" fillId="0" borderId="0" xfId="0" applyFont="1"/>
    <xf numFmtId="4" fontId="0" fillId="0" borderId="25" xfId="0" applyNumberFormat="1" applyBorder="1" applyAlignment="1">
      <alignment wrapText="1"/>
    </xf>
    <xf numFmtId="0" fontId="21" fillId="0" borderId="7" xfId="0" applyFont="1" applyBorder="1" applyAlignment="1">
      <alignment vertical="center" wrapText="1"/>
    </xf>
    <xf numFmtId="0" fontId="0" fillId="0" borderId="36" xfId="0" applyBorder="1" applyAlignment="1">
      <alignment vertical="center" wrapText="1"/>
    </xf>
    <xf numFmtId="0" fontId="16" fillId="0" borderId="34" xfId="0" applyFont="1" applyBorder="1" applyAlignment="1">
      <alignment horizontal="left" vertical="center" wrapText="1"/>
    </xf>
    <xf numFmtId="0" fontId="16" fillId="0" borderId="0" xfId="0" applyFont="1" applyAlignment="1">
      <alignment wrapText="1"/>
    </xf>
    <xf numFmtId="0" fontId="14" fillId="0" borderId="7" xfId="0" applyFont="1" applyBorder="1" applyAlignment="1">
      <alignment vertical="center" wrapText="1"/>
    </xf>
    <xf numFmtId="0" fontId="0" fillId="0" borderId="45" xfId="0" applyBorder="1" applyAlignment="1">
      <alignment vertical="center" wrapText="1"/>
    </xf>
    <xf numFmtId="0" fontId="16" fillId="0" borderId="17" xfId="0" applyFont="1" applyBorder="1" applyAlignment="1">
      <alignment horizontal="center" vertical="center" wrapText="1"/>
    </xf>
    <xf numFmtId="0" fontId="0" fillId="0" borderId="65" xfId="0" applyBorder="1" applyAlignment="1">
      <alignment vertical="center" wrapText="1"/>
    </xf>
    <xf numFmtId="0" fontId="16" fillId="0" borderId="1" xfId="0" applyFont="1" applyBorder="1" applyAlignment="1">
      <alignment vertical="center" wrapText="1"/>
    </xf>
    <xf numFmtId="0" fontId="16" fillId="0" borderId="7" xfId="0" applyFont="1" applyBorder="1" applyAlignment="1">
      <alignment vertical="center" wrapText="1"/>
    </xf>
    <xf numFmtId="0" fontId="1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10"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7" fillId="0" borderId="4"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0" fontId="0" fillId="0" borderId="1" xfId="0" applyBorder="1" applyAlignment="1">
      <alignment horizontal="center" vertical="center" wrapText="1"/>
    </xf>
    <xf numFmtId="0" fontId="18" fillId="0" borderId="4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0" fillId="0" borderId="55" xfId="0" applyBorder="1" applyAlignment="1">
      <alignment horizontal="center" vertical="center" wrapText="1"/>
    </xf>
    <xf numFmtId="0" fontId="0" fillId="0" borderId="0" xfId="0" applyAlignment="1">
      <alignment horizontal="center" vertical="center" wrapText="1"/>
    </xf>
    <xf numFmtId="0" fontId="0" fillId="0" borderId="50" xfId="0" applyBorder="1" applyAlignment="1">
      <alignment horizontal="center" vertical="center" wrapText="1"/>
    </xf>
    <xf numFmtId="0" fontId="0" fillId="0" borderId="4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18" fillId="0" borderId="51" xfId="0" applyFont="1" applyBorder="1" applyAlignment="1">
      <alignment horizontal="center" vertical="center" wrapText="1"/>
    </xf>
    <xf numFmtId="0" fontId="18" fillId="0" borderId="48" xfId="0" applyFont="1"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1" xfId="0" applyBorder="1" applyAlignment="1">
      <alignment horizontal="left"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0" fontId="30" fillId="0" borderId="22" xfId="0" applyFont="1" applyBorder="1" applyAlignment="1">
      <alignment horizontal="left" vertical="center" wrapText="1"/>
    </xf>
    <xf numFmtId="0" fontId="8" fillId="0" borderId="0" xfId="0" applyFont="1" applyAlignment="1">
      <alignment horizontal="left" vertical="center" wrapText="1"/>
    </xf>
    <xf numFmtId="0" fontId="8" fillId="0" borderId="23" xfId="0" applyFont="1" applyBorder="1" applyAlignment="1">
      <alignment horizontal="left" vertical="center" wrapText="1"/>
    </xf>
    <xf numFmtId="0" fontId="6" fillId="2" borderId="26" xfId="0" applyFont="1" applyFill="1" applyBorder="1" applyAlignment="1">
      <alignment horizontal="right" vertical="center" wrapText="1"/>
    </xf>
    <xf numFmtId="0" fontId="6" fillId="2" borderId="14" xfId="0" applyFont="1" applyFill="1" applyBorder="1" applyAlignment="1">
      <alignment horizontal="right"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6" fillId="5" borderId="11" xfId="0" applyFont="1" applyFill="1" applyBorder="1" applyAlignment="1">
      <alignment horizontal="right" vertical="center" wrapText="1"/>
    </xf>
    <xf numFmtId="0" fontId="6" fillId="5" borderId="12" xfId="0" applyFont="1" applyFill="1" applyBorder="1" applyAlignment="1">
      <alignment horizontal="right"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0" fillId="0" borderId="28" xfId="0" applyBorder="1" applyAlignment="1">
      <alignment horizontal="left" wrapText="1"/>
    </xf>
    <xf numFmtId="0" fontId="0" fillId="0" borderId="19" xfId="0" applyBorder="1" applyAlignment="1">
      <alignment horizontal="left" wrapText="1"/>
    </xf>
    <xf numFmtId="0" fontId="0" fillId="0" borderId="27" xfId="0" applyBorder="1" applyAlignment="1">
      <alignment horizontal="left" wrapText="1"/>
    </xf>
    <xf numFmtId="0" fontId="6" fillId="6" borderId="11" xfId="0" applyFont="1" applyFill="1" applyBorder="1" applyAlignment="1">
      <alignment horizontal="right" vertical="center" wrapText="1"/>
    </xf>
    <xf numFmtId="0" fontId="6" fillId="6" borderId="12" xfId="0" applyFont="1" applyFill="1" applyBorder="1" applyAlignment="1">
      <alignment horizontal="right"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0" fillId="0" borderId="22" xfId="0" applyBorder="1" applyAlignment="1">
      <alignment horizontal="left" wrapText="1"/>
    </xf>
    <xf numFmtId="0" fontId="0" fillId="0" borderId="0" xfId="0" applyAlignment="1">
      <alignment horizontal="left" wrapText="1"/>
    </xf>
    <xf numFmtId="0" fontId="0" fillId="0" borderId="23" xfId="0" applyBorder="1" applyAlignment="1">
      <alignment horizontal="left"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0" fillId="0" borderId="37" xfId="0" applyBorder="1" applyAlignment="1">
      <alignment horizontal="left" vertical="center" wrapText="1"/>
    </xf>
    <xf numFmtId="0" fontId="0" fillId="0" borderId="54" xfId="0" applyBorder="1" applyAlignment="1">
      <alignment horizontal="left" vertical="center" wrapText="1"/>
    </xf>
    <xf numFmtId="0" fontId="0" fillId="0" borderId="38" xfId="0" applyBorder="1" applyAlignment="1">
      <alignment horizontal="left"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47" xfId="0" applyBorder="1" applyAlignment="1">
      <alignment horizontal="left" vertical="center" wrapText="1"/>
    </xf>
    <xf numFmtId="0" fontId="0" fillId="0" borderId="49" xfId="0" applyBorder="1" applyAlignment="1">
      <alignment horizontal="left" vertical="center" wrapText="1"/>
    </xf>
    <xf numFmtId="0" fontId="0" fillId="0" borderId="45" xfId="0" applyBorder="1" applyAlignment="1">
      <alignment horizontal="center" vertical="center" wrapText="1"/>
    </xf>
    <xf numFmtId="0" fontId="0" fillId="0" borderId="56" xfId="0"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horizontal="center" vertical="center" wrapText="1"/>
    </xf>
    <xf numFmtId="0" fontId="0" fillId="0" borderId="48" xfId="0" applyBorder="1" applyAlignment="1">
      <alignment horizontal="center" vertical="center" wrapText="1"/>
    </xf>
    <xf numFmtId="0" fontId="0" fillId="0" borderId="47"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3"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alignment horizontal="left" vertical="center" wrapText="1"/>
    </xf>
    <xf numFmtId="0" fontId="10" fillId="0" borderId="31" xfId="0" applyFont="1" applyBorder="1" applyAlignment="1">
      <alignment horizontal="center" vertical="center" wrapText="1"/>
    </xf>
    <xf numFmtId="0" fontId="0" fillId="0" borderId="58" xfId="0"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9" xfId="0" applyFont="1" applyBorder="1" applyAlignment="1">
      <alignment horizontal="center" vertical="center" wrapText="1"/>
    </xf>
    <xf numFmtId="0" fontId="21" fillId="0" borderId="37" xfId="0" applyFont="1" applyBorder="1" applyAlignment="1">
      <alignment horizontal="left" vertical="center" wrapText="1"/>
    </xf>
    <xf numFmtId="0" fontId="16" fillId="0" borderId="54" xfId="0" applyFont="1" applyBorder="1" applyAlignment="1">
      <alignment horizontal="left" vertical="center" wrapText="1"/>
    </xf>
    <xf numFmtId="0" fontId="16" fillId="0" borderId="38"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16" fillId="0" borderId="35" xfId="0" applyFont="1" applyBorder="1" applyAlignment="1">
      <alignment horizontal="center" vertical="center" wrapText="1"/>
    </xf>
    <xf numFmtId="0" fontId="7" fillId="2" borderId="43" xfId="0" applyFont="1" applyFill="1" applyBorder="1" applyAlignment="1">
      <alignment horizontal="center" vertical="center" wrapText="1"/>
    </xf>
    <xf numFmtId="0" fontId="20" fillId="0" borderId="22" xfId="0" applyFont="1" applyBorder="1" applyAlignment="1">
      <alignment horizontal="left"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44" xfId="0" applyBorder="1" applyAlignment="1">
      <alignment horizontal="left" vertical="center" wrapText="1"/>
    </xf>
    <xf numFmtId="0" fontId="21" fillId="0" borderId="54" xfId="0" applyFont="1" applyBorder="1" applyAlignment="1">
      <alignment horizontal="left" vertical="center" wrapText="1"/>
    </xf>
    <xf numFmtId="0" fontId="31" fillId="0" borderId="39" xfId="0" applyFont="1" applyBorder="1" applyAlignment="1">
      <alignment horizontal="center" vertical="center" wrapText="1"/>
    </xf>
    <xf numFmtId="0" fontId="31" fillId="0" borderId="3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38" xfId="0" applyFont="1" applyBorder="1" applyAlignment="1">
      <alignment horizontal="center" vertical="center" wrapText="1"/>
    </xf>
    <xf numFmtId="0" fontId="8" fillId="0" borderId="22" xfId="0" applyFont="1" applyBorder="1" applyAlignment="1">
      <alignment horizontal="left" vertical="center" wrapText="1"/>
    </xf>
    <xf numFmtId="0" fontId="16" fillId="0" borderId="37" xfId="0" applyFont="1" applyBorder="1" applyAlignment="1">
      <alignment horizontal="center" vertical="center" wrapText="1"/>
    </xf>
    <xf numFmtId="0" fontId="21" fillId="0" borderId="0" xfId="0" applyFont="1" applyAlignment="1">
      <alignment wrapText="1"/>
    </xf>
    <xf numFmtId="0" fontId="16" fillId="0" borderId="0" xfId="0" applyFont="1" applyAlignment="1">
      <alignment wrapText="1"/>
    </xf>
    <xf numFmtId="0" fontId="16" fillId="0" borderId="37" xfId="0" applyFont="1" applyBorder="1" applyAlignment="1">
      <alignment wrapText="1"/>
    </xf>
    <xf numFmtId="0" fontId="16" fillId="0" borderId="52" xfId="0" applyFont="1" applyBorder="1" applyAlignment="1">
      <alignment wrapText="1"/>
    </xf>
    <xf numFmtId="0" fontId="16" fillId="0" borderId="34" xfId="0" applyFont="1" applyBorder="1" applyAlignment="1">
      <alignment wrapText="1"/>
    </xf>
    <xf numFmtId="0" fontId="16" fillId="0" borderId="39" xfId="0" applyFont="1" applyBorder="1" applyAlignment="1">
      <alignment wrapText="1"/>
    </xf>
    <xf numFmtId="0" fontId="16" fillId="0" borderId="35" xfId="0" applyFont="1" applyBorder="1" applyAlignment="1">
      <alignment wrapText="1"/>
    </xf>
    <xf numFmtId="0" fontId="31" fillId="0" borderId="34" xfId="0" applyFont="1" applyBorder="1" applyAlignment="1">
      <alignment horizontal="center" vertical="center" wrapText="1"/>
    </xf>
    <xf numFmtId="0" fontId="16" fillId="0" borderId="54" xfId="0" applyFont="1" applyBorder="1" applyAlignment="1">
      <alignment wrapText="1"/>
    </xf>
    <xf numFmtId="0" fontId="16" fillId="0" borderId="38" xfId="0" applyFont="1" applyBorder="1" applyAlignment="1">
      <alignment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15" fillId="0" borderId="45" xfId="0" applyFont="1" applyBorder="1" applyAlignment="1">
      <alignment horizontal="center" vertical="center"/>
    </xf>
    <xf numFmtId="0" fontId="15" fillId="0" borderId="57" xfId="0" applyFont="1" applyBorder="1" applyAlignment="1">
      <alignment horizontal="center" vertical="center"/>
    </xf>
    <xf numFmtId="0" fontId="16" fillId="0" borderId="66" xfId="0" applyFont="1" applyBorder="1" applyAlignment="1">
      <alignment horizontal="center" vertical="center" wrapText="1"/>
    </xf>
    <xf numFmtId="0" fontId="16" fillId="0" borderId="57" xfId="0"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top" wrapText="1"/>
    </xf>
    <xf numFmtId="0" fontId="32" fillId="0" borderId="1" xfId="0" applyFont="1" applyBorder="1" applyAlignment="1">
      <alignment horizontal="center" vertical="center" wrapText="1"/>
    </xf>
    <xf numFmtId="0" fontId="21"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7" xfId="0" applyFont="1" applyBorder="1" applyAlignment="1">
      <alignment horizontal="left" vertical="center" wrapText="1"/>
    </xf>
    <xf numFmtId="0" fontId="15"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0" fillId="0" borderId="33" xfId="0" applyBorder="1" applyAlignment="1">
      <alignment horizontal="center" vertical="center" wrapText="1"/>
    </xf>
    <xf numFmtId="0" fontId="23" fillId="0" borderId="44" xfId="0" applyFont="1" applyBorder="1" applyAlignment="1">
      <alignment horizontal="center" vertical="center" wrapText="1"/>
    </xf>
    <xf numFmtId="0" fontId="16" fillId="0" borderId="37" xfId="0" applyFont="1" applyBorder="1" applyAlignment="1">
      <alignment vertical="center" wrapText="1"/>
    </xf>
    <xf numFmtId="0" fontId="16" fillId="0" borderId="54" xfId="0" applyFont="1" applyBorder="1" applyAlignment="1">
      <alignment vertical="center" wrapText="1"/>
    </xf>
    <xf numFmtId="0" fontId="16" fillId="0" borderId="52" xfId="0" applyFont="1" applyBorder="1" applyAlignment="1">
      <alignmen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341D-901B-4A6E-BEE1-50A5D69EE6AA}">
  <dimension ref="A1:I76"/>
  <sheetViews>
    <sheetView topLeftCell="A69" zoomScale="40" zoomScaleNormal="40" workbookViewId="0">
      <selection activeCell="G76" sqref="G76:I76"/>
    </sheetView>
  </sheetViews>
  <sheetFormatPr defaultColWidth="8.6640625" defaultRowHeight="14.4" x14ac:dyDescent="0.3"/>
  <cols>
    <col min="1" max="1" width="22.88671875" style="1" customWidth="1"/>
    <col min="2" max="2" width="4.33203125" style="1" bestFit="1" customWidth="1"/>
    <col min="3" max="3" width="29.109375" style="4" customWidth="1"/>
    <col min="4" max="6" width="11.6640625" style="1" customWidth="1"/>
    <col min="7" max="7" width="33.5546875" style="4" customWidth="1"/>
    <col min="8" max="8" width="15.5546875" style="2" customWidth="1"/>
    <col min="9" max="9" width="77.6640625" style="4" customWidth="1"/>
    <col min="10" max="10" width="48.109375" style="4" customWidth="1"/>
    <col min="11" max="16384" width="8.6640625" style="4"/>
  </cols>
  <sheetData>
    <row r="1" spans="1:9" ht="117.6" customHeight="1" x14ac:dyDescent="0.3">
      <c r="A1" s="76" t="s">
        <v>0</v>
      </c>
      <c r="B1" s="77"/>
      <c r="C1" s="77"/>
      <c r="D1" s="77"/>
      <c r="E1" s="77"/>
      <c r="F1" s="77"/>
      <c r="G1" s="77"/>
      <c r="H1" s="77"/>
      <c r="I1" s="78"/>
    </row>
    <row r="2" spans="1:9" ht="62.1" customHeight="1" x14ac:dyDescent="0.3">
      <c r="A2" s="79" t="s">
        <v>1</v>
      </c>
      <c r="B2" s="80"/>
      <c r="C2" s="80" t="s">
        <v>2</v>
      </c>
      <c r="D2" s="80"/>
      <c r="E2" s="80"/>
      <c r="F2" s="80"/>
      <c r="G2" s="80"/>
      <c r="H2" s="80"/>
      <c r="I2" s="81"/>
    </row>
    <row r="3" spans="1:9" ht="21" customHeight="1" x14ac:dyDescent="0.3">
      <c r="A3" s="16"/>
      <c r="C3" s="1"/>
      <c r="G3" s="1"/>
      <c r="H3" s="1"/>
      <c r="I3" s="17"/>
    </row>
    <row r="4" spans="1:9" s="6" customFormat="1" ht="36.9" customHeight="1" x14ac:dyDescent="0.3">
      <c r="A4" s="82" t="s">
        <v>3</v>
      </c>
      <c r="B4" s="83"/>
      <c r="C4" s="84" t="s">
        <v>4</v>
      </c>
      <c r="D4" s="85"/>
      <c r="E4" s="85"/>
      <c r="F4" s="85"/>
      <c r="G4" s="85"/>
      <c r="H4" s="85"/>
      <c r="I4" s="86"/>
    </row>
    <row r="5" spans="1:9" s="6" customFormat="1" ht="30.9" customHeight="1" x14ac:dyDescent="0.3">
      <c r="A5" s="87" t="s">
        <v>5</v>
      </c>
      <c r="B5" s="88"/>
      <c r="C5" s="88"/>
      <c r="D5" s="88"/>
      <c r="E5" s="88"/>
      <c r="F5" s="88"/>
      <c r="G5" s="88"/>
      <c r="H5" s="88"/>
      <c r="I5" s="89"/>
    </row>
    <row r="6" spans="1:9" ht="409.5" customHeight="1" x14ac:dyDescent="0.3">
      <c r="A6" s="62" t="s">
        <v>6</v>
      </c>
      <c r="B6" s="63"/>
      <c r="C6" s="63"/>
      <c r="D6" s="63"/>
      <c r="E6" s="63"/>
      <c r="F6" s="63"/>
      <c r="G6" s="63"/>
      <c r="H6" s="63"/>
      <c r="I6" s="64"/>
    </row>
    <row r="7" spans="1:9" ht="33.6" customHeight="1" x14ac:dyDescent="0.3">
      <c r="A7" s="65" t="s">
        <v>7</v>
      </c>
      <c r="B7" s="66"/>
      <c r="C7" s="66"/>
      <c r="D7" s="66"/>
      <c r="E7" s="66"/>
      <c r="F7" s="66"/>
      <c r="G7" s="66"/>
      <c r="H7" s="66"/>
      <c r="I7" s="67"/>
    </row>
    <row r="8" spans="1:9" ht="14.4" customHeight="1" x14ac:dyDescent="0.3">
      <c r="A8" s="24"/>
      <c r="B8" s="25"/>
      <c r="C8" s="25"/>
      <c r="D8" s="25"/>
      <c r="E8" s="25"/>
      <c r="F8" s="25"/>
      <c r="G8" s="25"/>
      <c r="H8" s="25"/>
      <c r="I8" s="26"/>
    </row>
    <row r="9" spans="1:9" s="8" customFormat="1" ht="56.25" customHeight="1" x14ac:dyDescent="0.3">
      <c r="A9" s="13" t="s">
        <v>8</v>
      </c>
      <c r="B9" s="9" t="s">
        <v>9</v>
      </c>
      <c r="C9" s="10" t="s">
        <v>10</v>
      </c>
      <c r="D9" s="9" t="s">
        <v>11</v>
      </c>
      <c r="E9" s="9" t="s">
        <v>12</v>
      </c>
      <c r="F9" s="9" t="s">
        <v>13</v>
      </c>
      <c r="G9" s="14" t="s">
        <v>14</v>
      </c>
      <c r="H9" s="14" t="s">
        <v>15</v>
      </c>
      <c r="I9" s="15" t="s">
        <v>16</v>
      </c>
    </row>
    <row r="10" spans="1:9" s="6" customFormat="1" ht="234.75" customHeight="1" x14ac:dyDescent="0.3">
      <c r="A10" s="68" t="s">
        <v>17</v>
      </c>
      <c r="B10" s="7">
        <v>1</v>
      </c>
      <c r="C10" s="5" t="s">
        <v>18</v>
      </c>
      <c r="D10" s="7">
        <v>3</v>
      </c>
      <c r="E10" s="7">
        <v>10</v>
      </c>
      <c r="F10" s="7">
        <v>30</v>
      </c>
      <c r="G10" s="34" t="s">
        <v>19</v>
      </c>
      <c r="H10" s="7">
        <v>20</v>
      </c>
      <c r="I10" s="38" t="s">
        <v>20</v>
      </c>
    </row>
    <row r="11" spans="1:9" s="6" customFormat="1" ht="220.5" customHeight="1" x14ac:dyDescent="0.3">
      <c r="A11" s="69"/>
      <c r="B11" s="7">
        <v>2</v>
      </c>
      <c r="C11" s="5" t="s">
        <v>21</v>
      </c>
      <c r="D11" s="7">
        <v>3</v>
      </c>
      <c r="E11" s="7">
        <v>10</v>
      </c>
      <c r="F11" s="7">
        <v>30</v>
      </c>
      <c r="G11" s="29" t="s">
        <v>22</v>
      </c>
      <c r="H11" s="7">
        <v>30</v>
      </c>
      <c r="I11" s="54" t="s">
        <v>23</v>
      </c>
    </row>
    <row r="12" spans="1:9" s="6" customFormat="1" ht="31.5" customHeight="1" x14ac:dyDescent="0.3">
      <c r="A12" s="70"/>
      <c r="B12" s="71" t="s">
        <v>24</v>
      </c>
      <c r="C12" s="71"/>
      <c r="D12" s="71"/>
      <c r="E12" s="71"/>
      <c r="F12" s="7">
        <v>60</v>
      </c>
      <c r="G12" s="23" t="s">
        <v>25</v>
      </c>
      <c r="H12" s="7">
        <f>H10+H11</f>
        <v>50</v>
      </c>
      <c r="I12" s="20"/>
    </row>
    <row r="13" spans="1:9" ht="67.5" customHeight="1" x14ac:dyDescent="0.3">
      <c r="A13" s="72" t="s">
        <v>26</v>
      </c>
      <c r="B13" s="73"/>
      <c r="C13" s="73"/>
      <c r="D13" s="73"/>
      <c r="E13" s="73"/>
      <c r="F13" s="73"/>
      <c r="G13" s="73"/>
      <c r="H13" s="73"/>
      <c r="I13" s="74"/>
    </row>
    <row r="14" spans="1:9" ht="41.4" x14ac:dyDescent="0.3">
      <c r="A14" s="13" t="s">
        <v>8</v>
      </c>
      <c r="B14" s="9" t="s">
        <v>9</v>
      </c>
      <c r="C14" s="10" t="s">
        <v>10</v>
      </c>
      <c r="D14" s="9" t="s">
        <v>11</v>
      </c>
      <c r="E14" s="9" t="s">
        <v>12</v>
      </c>
      <c r="F14" s="9" t="s">
        <v>13</v>
      </c>
      <c r="G14" s="14" t="s">
        <v>14</v>
      </c>
      <c r="H14" s="14" t="s">
        <v>15</v>
      </c>
      <c r="I14" s="15" t="s">
        <v>16</v>
      </c>
    </row>
    <row r="15" spans="1:9" ht="226.5" customHeight="1" x14ac:dyDescent="0.3">
      <c r="A15" s="75" t="s">
        <v>27</v>
      </c>
      <c r="B15" s="7">
        <v>1</v>
      </c>
      <c r="C15" s="3" t="s">
        <v>28</v>
      </c>
      <c r="D15" s="7">
        <v>3</v>
      </c>
      <c r="E15" s="7">
        <v>10</v>
      </c>
      <c r="F15" s="7">
        <v>30</v>
      </c>
      <c r="G15" s="34" t="s">
        <v>29</v>
      </c>
      <c r="H15" s="7">
        <v>20</v>
      </c>
      <c r="I15" s="54" t="s">
        <v>30</v>
      </c>
    </row>
    <row r="16" spans="1:9" ht="255" customHeight="1" x14ac:dyDescent="0.3">
      <c r="A16" s="75"/>
      <c r="B16" s="7">
        <v>2</v>
      </c>
      <c r="C16" s="5" t="s">
        <v>31</v>
      </c>
      <c r="D16" s="7">
        <v>3</v>
      </c>
      <c r="E16" s="7">
        <v>10</v>
      </c>
      <c r="F16" s="7">
        <v>30</v>
      </c>
      <c r="G16" s="29" t="s">
        <v>32</v>
      </c>
      <c r="H16" s="7">
        <v>30</v>
      </c>
      <c r="I16" s="54" t="s">
        <v>33</v>
      </c>
    </row>
    <row r="17" spans="1:9" ht="29.1" customHeight="1" x14ac:dyDescent="0.3">
      <c r="A17" s="75"/>
      <c r="B17" s="71" t="s">
        <v>24</v>
      </c>
      <c r="C17" s="71"/>
      <c r="D17" s="71"/>
      <c r="E17" s="71"/>
      <c r="F17" s="7">
        <v>60</v>
      </c>
      <c r="G17" s="23" t="s">
        <v>34</v>
      </c>
      <c r="H17" s="7">
        <f>H15+H16</f>
        <v>50</v>
      </c>
      <c r="I17" s="20"/>
    </row>
    <row r="18" spans="1:9" ht="138.9" customHeight="1" x14ac:dyDescent="0.3">
      <c r="A18" s="72" t="s">
        <v>35</v>
      </c>
      <c r="B18" s="73"/>
      <c r="C18" s="73"/>
      <c r="D18" s="73"/>
      <c r="E18" s="73"/>
      <c r="F18" s="73"/>
      <c r="G18" s="73"/>
      <c r="H18" s="73"/>
      <c r="I18" s="74"/>
    </row>
    <row r="19" spans="1:9" ht="39" customHeight="1" x14ac:dyDescent="0.3">
      <c r="A19" s="13" t="s">
        <v>8</v>
      </c>
      <c r="B19" s="9" t="s">
        <v>9</v>
      </c>
      <c r="C19" s="10" t="s">
        <v>10</v>
      </c>
      <c r="D19" s="71" t="s">
        <v>36</v>
      </c>
      <c r="E19" s="71"/>
      <c r="F19" s="9" t="s">
        <v>37</v>
      </c>
      <c r="G19" s="35" t="s">
        <v>14</v>
      </c>
      <c r="H19" s="35" t="s">
        <v>15</v>
      </c>
      <c r="I19" s="36" t="s">
        <v>16</v>
      </c>
    </row>
    <row r="20" spans="1:9" ht="29.1" customHeight="1" x14ac:dyDescent="0.3">
      <c r="A20" s="75" t="s">
        <v>38</v>
      </c>
      <c r="B20" s="90">
        <v>1</v>
      </c>
      <c r="C20" s="90" t="s">
        <v>39</v>
      </c>
      <c r="D20" s="90" t="s">
        <v>40</v>
      </c>
      <c r="E20" s="90"/>
      <c r="F20" s="27">
        <v>20</v>
      </c>
      <c r="G20" s="91" t="s">
        <v>41</v>
      </c>
      <c r="H20" s="94">
        <v>15</v>
      </c>
      <c r="I20" s="97" t="s">
        <v>42</v>
      </c>
    </row>
    <row r="21" spans="1:9" ht="45.75" customHeight="1" x14ac:dyDescent="0.3">
      <c r="A21" s="75"/>
      <c r="B21" s="90"/>
      <c r="C21" s="90"/>
      <c r="D21" s="90" t="s">
        <v>43</v>
      </c>
      <c r="E21" s="90"/>
      <c r="F21" s="27">
        <v>15</v>
      </c>
      <c r="G21" s="92"/>
      <c r="H21" s="95"/>
      <c r="I21" s="98"/>
    </row>
    <row r="22" spans="1:9" x14ac:dyDescent="0.3">
      <c r="A22" s="75"/>
      <c r="B22" s="90"/>
      <c r="C22" s="90"/>
      <c r="D22" s="90" t="s">
        <v>44</v>
      </c>
      <c r="E22" s="90"/>
      <c r="F22" s="27">
        <v>10</v>
      </c>
      <c r="G22" s="92"/>
      <c r="H22" s="95"/>
      <c r="I22" s="98"/>
    </row>
    <row r="23" spans="1:9" x14ac:dyDescent="0.3">
      <c r="A23" s="75"/>
      <c r="B23" s="90"/>
      <c r="C23" s="90"/>
      <c r="D23" s="90" t="s">
        <v>45</v>
      </c>
      <c r="E23" s="90"/>
      <c r="F23" s="27">
        <v>8</v>
      </c>
      <c r="G23" s="92"/>
      <c r="H23" s="95"/>
      <c r="I23" s="98"/>
    </row>
    <row r="24" spans="1:9" x14ac:dyDescent="0.3">
      <c r="A24" s="75"/>
      <c r="B24" s="90"/>
      <c r="C24" s="90"/>
      <c r="D24" s="90" t="s">
        <v>46</v>
      </c>
      <c r="E24" s="90"/>
      <c r="F24" s="27">
        <v>5</v>
      </c>
      <c r="G24" s="92"/>
      <c r="H24" s="95"/>
      <c r="I24" s="98"/>
    </row>
    <row r="25" spans="1:9" x14ac:dyDescent="0.3">
      <c r="A25" s="75"/>
      <c r="B25" s="90"/>
      <c r="C25" s="90"/>
      <c r="D25" s="90" t="s">
        <v>47</v>
      </c>
      <c r="E25" s="90"/>
      <c r="F25" s="27">
        <v>0</v>
      </c>
      <c r="G25" s="93"/>
      <c r="H25" s="96"/>
      <c r="I25" s="99"/>
    </row>
    <row r="26" spans="1:9" x14ac:dyDescent="0.3">
      <c r="A26" s="75"/>
      <c r="B26" s="90">
        <v>2</v>
      </c>
      <c r="C26" s="90" t="s">
        <v>48</v>
      </c>
      <c r="D26" s="90" t="s">
        <v>40</v>
      </c>
      <c r="E26" s="90"/>
      <c r="F26" s="27">
        <v>20</v>
      </c>
      <c r="G26" s="100" t="s">
        <v>41</v>
      </c>
      <c r="H26" s="102">
        <v>15</v>
      </c>
      <c r="I26" s="97" t="s">
        <v>49</v>
      </c>
    </row>
    <row r="27" spans="1:9" ht="45.75" customHeight="1" x14ac:dyDescent="0.3">
      <c r="A27" s="75"/>
      <c r="B27" s="90"/>
      <c r="C27" s="90"/>
      <c r="D27" s="90" t="s">
        <v>43</v>
      </c>
      <c r="E27" s="90"/>
      <c r="F27" s="27">
        <v>15</v>
      </c>
      <c r="G27" s="100"/>
      <c r="H27" s="103"/>
      <c r="I27" s="98"/>
    </row>
    <row r="28" spans="1:9" x14ac:dyDescent="0.3">
      <c r="A28" s="75"/>
      <c r="B28" s="90"/>
      <c r="C28" s="90"/>
      <c r="D28" s="90" t="s">
        <v>44</v>
      </c>
      <c r="E28" s="90"/>
      <c r="F28" s="27">
        <v>10</v>
      </c>
      <c r="G28" s="100"/>
      <c r="H28" s="103"/>
      <c r="I28" s="98"/>
    </row>
    <row r="29" spans="1:9" x14ac:dyDescent="0.3">
      <c r="A29" s="75"/>
      <c r="B29" s="90"/>
      <c r="C29" s="90"/>
      <c r="D29" s="90" t="s">
        <v>45</v>
      </c>
      <c r="E29" s="90"/>
      <c r="F29" s="27">
        <v>8</v>
      </c>
      <c r="G29" s="100"/>
      <c r="H29" s="103"/>
      <c r="I29" s="98"/>
    </row>
    <row r="30" spans="1:9" x14ac:dyDescent="0.3">
      <c r="A30" s="75"/>
      <c r="B30" s="90"/>
      <c r="C30" s="90"/>
      <c r="D30" s="90" t="s">
        <v>46</v>
      </c>
      <c r="E30" s="90"/>
      <c r="F30" s="27">
        <v>5</v>
      </c>
      <c r="G30" s="100"/>
      <c r="H30" s="103"/>
      <c r="I30" s="98"/>
    </row>
    <row r="31" spans="1:9" x14ac:dyDescent="0.3">
      <c r="A31" s="75"/>
      <c r="B31" s="90"/>
      <c r="C31" s="90"/>
      <c r="D31" s="90" t="s">
        <v>47</v>
      </c>
      <c r="E31" s="90"/>
      <c r="F31" s="27">
        <v>0</v>
      </c>
      <c r="G31" s="101"/>
      <c r="H31" s="104"/>
      <c r="I31" s="99"/>
    </row>
    <row r="32" spans="1:9" ht="32.4" customHeight="1" x14ac:dyDescent="0.3">
      <c r="A32" s="75"/>
      <c r="B32" s="71" t="s">
        <v>24</v>
      </c>
      <c r="C32" s="71"/>
      <c r="D32" s="71"/>
      <c r="E32" s="71"/>
      <c r="F32" s="7">
        <v>40</v>
      </c>
      <c r="G32" s="37" t="s">
        <v>34</v>
      </c>
      <c r="H32" s="28">
        <f>SUM(H20:H31)</f>
        <v>30</v>
      </c>
      <c r="I32" s="20"/>
    </row>
    <row r="33" spans="1:9" ht="35.4" customHeight="1" x14ac:dyDescent="0.3">
      <c r="A33" s="72" t="s">
        <v>50</v>
      </c>
      <c r="B33" s="73"/>
      <c r="C33" s="73"/>
      <c r="D33" s="73"/>
      <c r="E33" s="73"/>
      <c r="F33" s="73"/>
      <c r="G33" s="73"/>
      <c r="H33" s="73"/>
      <c r="I33" s="74"/>
    </row>
    <row r="34" spans="1:9" ht="36" customHeight="1" x14ac:dyDescent="0.3">
      <c r="A34" s="13" t="s">
        <v>8</v>
      </c>
      <c r="B34" s="9" t="s">
        <v>9</v>
      </c>
      <c r="C34" s="10" t="s">
        <v>51</v>
      </c>
      <c r="D34" s="71" t="s">
        <v>52</v>
      </c>
      <c r="E34" s="71"/>
      <c r="F34" s="9" t="s">
        <v>53</v>
      </c>
      <c r="G34" s="14" t="s">
        <v>54</v>
      </c>
      <c r="H34" s="14" t="s">
        <v>15</v>
      </c>
      <c r="I34" s="15" t="s">
        <v>16</v>
      </c>
    </row>
    <row r="35" spans="1:9" x14ac:dyDescent="0.3">
      <c r="A35" s="106" t="s">
        <v>55</v>
      </c>
      <c r="B35" s="90" t="s">
        <v>56</v>
      </c>
      <c r="C35" s="105" t="s">
        <v>57</v>
      </c>
      <c r="D35" s="90" t="s">
        <v>58</v>
      </c>
      <c r="E35" s="90"/>
      <c r="F35" s="7">
        <v>15</v>
      </c>
      <c r="G35" s="90" t="s">
        <v>59</v>
      </c>
      <c r="H35" s="90">
        <v>8</v>
      </c>
      <c r="I35" s="107" t="s">
        <v>60</v>
      </c>
    </row>
    <row r="36" spans="1:9" x14ac:dyDescent="0.3">
      <c r="A36" s="106"/>
      <c r="B36" s="90"/>
      <c r="C36" s="105"/>
      <c r="D36" s="90" t="s">
        <v>61</v>
      </c>
      <c r="E36" s="90"/>
      <c r="F36" s="7">
        <v>12</v>
      </c>
      <c r="G36" s="90"/>
      <c r="H36" s="90"/>
      <c r="I36" s="107"/>
    </row>
    <row r="37" spans="1:9" x14ac:dyDescent="0.3">
      <c r="A37" s="106"/>
      <c r="B37" s="90"/>
      <c r="C37" s="105"/>
      <c r="D37" s="90" t="s">
        <v>59</v>
      </c>
      <c r="E37" s="90"/>
      <c r="F37" s="7">
        <v>8</v>
      </c>
      <c r="G37" s="90"/>
      <c r="H37" s="90"/>
      <c r="I37" s="107"/>
    </row>
    <row r="38" spans="1:9" x14ac:dyDescent="0.3">
      <c r="A38" s="106"/>
      <c r="B38" s="90"/>
      <c r="C38" s="105"/>
      <c r="D38" s="90" t="s">
        <v>62</v>
      </c>
      <c r="E38" s="90"/>
      <c r="F38" s="7">
        <v>4</v>
      </c>
      <c r="G38" s="90"/>
      <c r="H38" s="90"/>
      <c r="I38" s="107"/>
    </row>
    <row r="39" spans="1:9" ht="93" customHeight="1" x14ac:dyDescent="0.3">
      <c r="A39" s="106"/>
      <c r="B39" s="90"/>
      <c r="C39" s="105"/>
      <c r="D39" s="90" t="s">
        <v>63</v>
      </c>
      <c r="E39" s="90"/>
      <c r="F39" s="7">
        <v>0</v>
      </c>
      <c r="G39" s="90"/>
      <c r="H39" s="90"/>
      <c r="I39" s="107"/>
    </row>
    <row r="40" spans="1:9" x14ac:dyDescent="0.3">
      <c r="A40" s="106"/>
      <c r="B40" s="90" t="s">
        <v>64</v>
      </c>
      <c r="C40" s="105" t="s">
        <v>65</v>
      </c>
      <c r="D40" s="90" t="s">
        <v>58</v>
      </c>
      <c r="E40" s="90"/>
      <c r="F40" s="7">
        <v>20</v>
      </c>
      <c r="G40" s="90" t="s">
        <v>61</v>
      </c>
      <c r="H40" s="90">
        <v>17</v>
      </c>
      <c r="I40" s="107" t="s">
        <v>66</v>
      </c>
    </row>
    <row r="41" spans="1:9" x14ac:dyDescent="0.3">
      <c r="A41" s="106"/>
      <c r="B41" s="90"/>
      <c r="C41" s="105"/>
      <c r="D41" s="90" t="s">
        <v>61</v>
      </c>
      <c r="E41" s="90"/>
      <c r="F41" s="7">
        <v>17</v>
      </c>
      <c r="G41" s="90"/>
      <c r="H41" s="90"/>
      <c r="I41" s="107"/>
    </row>
    <row r="42" spans="1:9" x14ac:dyDescent="0.3">
      <c r="A42" s="106"/>
      <c r="B42" s="90"/>
      <c r="C42" s="105"/>
      <c r="D42" s="90" t="s">
        <v>59</v>
      </c>
      <c r="E42" s="90"/>
      <c r="F42" s="7">
        <v>11</v>
      </c>
      <c r="G42" s="90"/>
      <c r="H42" s="90"/>
      <c r="I42" s="107"/>
    </row>
    <row r="43" spans="1:9" x14ac:dyDescent="0.3">
      <c r="A43" s="106"/>
      <c r="B43" s="90"/>
      <c r="C43" s="105"/>
      <c r="D43" s="90" t="s">
        <v>62</v>
      </c>
      <c r="E43" s="90"/>
      <c r="F43" s="7">
        <v>5</v>
      </c>
      <c r="G43" s="90"/>
      <c r="H43" s="90"/>
      <c r="I43" s="107"/>
    </row>
    <row r="44" spans="1:9" ht="18" customHeight="1" x14ac:dyDescent="0.3">
      <c r="A44" s="106"/>
      <c r="B44" s="90"/>
      <c r="C44" s="105"/>
      <c r="D44" s="90" t="s">
        <v>63</v>
      </c>
      <c r="E44" s="90"/>
      <c r="F44" s="7">
        <v>0</v>
      </c>
      <c r="G44" s="90"/>
      <c r="H44" s="90"/>
      <c r="I44" s="107"/>
    </row>
    <row r="45" spans="1:9" ht="15" customHeight="1" x14ac:dyDescent="0.3">
      <c r="A45" s="106"/>
      <c r="B45" s="90" t="s">
        <v>67</v>
      </c>
      <c r="C45" s="105" t="s">
        <v>68</v>
      </c>
      <c r="D45" s="90" t="s">
        <v>58</v>
      </c>
      <c r="E45" s="90"/>
      <c r="F45" s="7">
        <v>3</v>
      </c>
      <c r="G45" s="90" t="s">
        <v>59</v>
      </c>
      <c r="H45" s="90">
        <v>2.5</v>
      </c>
      <c r="I45" s="107" t="s">
        <v>69</v>
      </c>
    </row>
    <row r="46" spans="1:9" x14ac:dyDescent="0.3">
      <c r="A46" s="106"/>
      <c r="B46" s="90"/>
      <c r="C46" s="105"/>
      <c r="D46" s="90" t="s">
        <v>61</v>
      </c>
      <c r="E46" s="90"/>
      <c r="F46" s="7">
        <v>2.5</v>
      </c>
      <c r="G46" s="90"/>
      <c r="H46" s="90"/>
      <c r="I46" s="107"/>
    </row>
    <row r="47" spans="1:9" x14ac:dyDescent="0.3">
      <c r="A47" s="106"/>
      <c r="B47" s="90"/>
      <c r="C47" s="105"/>
      <c r="D47" s="90" t="s">
        <v>59</v>
      </c>
      <c r="E47" s="90"/>
      <c r="F47" s="7">
        <v>2</v>
      </c>
      <c r="G47" s="90"/>
      <c r="H47" s="90"/>
      <c r="I47" s="107"/>
    </row>
    <row r="48" spans="1:9" x14ac:dyDescent="0.3">
      <c r="A48" s="106"/>
      <c r="B48" s="90"/>
      <c r="C48" s="105"/>
      <c r="D48" s="90" t="s">
        <v>62</v>
      </c>
      <c r="E48" s="90"/>
      <c r="F48" s="7">
        <v>1</v>
      </c>
      <c r="G48" s="90"/>
      <c r="H48" s="90"/>
      <c r="I48" s="107"/>
    </row>
    <row r="49" spans="1:9" ht="101.25" customHeight="1" x14ac:dyDescent="0.3">
      <c r="A49" s="106"/>
      <c r="B49" s="90"/>
      <c r="C49" s="105"/>
      <c r="D49" s="90" t="s">
        <v>63</v>
      </c>
      <c r="E49" s="90"/>
      <c r="F49" s="7">
        <v>0</v>
      </c>
      <c r="G49" s="90"/>
      <c r="H49" s="90"/>
      <c r="I49" s="107"/>
    </row>
    <row r="50" spans="1:9" ht="14.4" customHeight="1" x14ac:dyDescent="0.3">
      <c r="A50" s="106"/>
      <c r="B50" s="90" t="s">
        <v>70</v>
      </c>
      <c r="C50" s="105" t="s">
        <v>71</v>
      </c>
      <c r="D50" s="90" t="s">
        <v>58</v>
      </c>
      <c r="E50" s="90"/>
      <c r="F50" s="7">
        <v>2</v>
      </c>
      <c r="G50" s="90" t="s">
        <v>72</v>
      </c>
      <c r="H50" s="90">
        <v>0.5</v>
      </c>
      <c r="I50" s="107" t="s">
        <v>73</v>
      </c>
    </row>
    <row r="51" spans="1:9" ht="14.4" customHeight="1" x14ac:dyDescent="0.3">
      <c r="A51" s="106"/>
      <c r="B51" s="90"/>
      <c r="C51" s="105"/>
      <c r="D51" s="90" t="s">
        <v>61</v>
      </c>
      <c r="E51" s="90"/>
      <c r="F51" s="7">
        <v>1.5</v>
      </c>
      <c r="G51" s="90"/>
      <c r="H51" s="90"/>
      <c r="I51" s="107"/>
    </row>
    <row r="52" spans="1:9" ht="14.4" customHeight="1" x14ac:dyDescent="0.3">
      <c r="A52" s="106"/>
      <c r="B52" s="90"/>
      <c r="C52" s="105"/>
      <c r="D52" s="90" t="s">
        <v>59</v>
      </c>
      <c r="E52" s="90"/>
      <c r="F52" s="7">
        <v>1</v>
      </c>
      <c r="G52" s="90"/>
      <c r="H52" s="90"/>
      <c r="I52" s="107"/>
    </row>
    <row r="53" spans="1:9" ht="14.4" customHeight="1" x14ac:dyDescent="0.3">
      <c r="A53" s="106"/>
      <c r="B53" s="90"/>
      <c r="C53" s="105"/>
      <c r="D53" s="90" t="s">
        <v>62</v>
      </c>
      <c r="E53" s="90"/>
      <c r="F53" s="7">
        <v>0.5</v>
      </c>
      <c r="G53" s="90"/>
      <c r="H53" s="90"/>
      <c r="I53" s="107"/>
    </row>
    <row r="54" spans="1:9" ht="14.4" customHeight="1" x14ac:dyDescent="0.3">
      <c r="A54" s="106"/>
      <c r="B54" s="90"/>
      <c r="C54" s="105"/>
      <c r="D54" s="90" t="s">
        <v>63</v>
      </c>
      <c r="E54" s="90"/>
      <c r="F54" s="7">
        <v>0</v>
      </c>
      <c r="G54" s="90"/>
      <c r="H54" s="90"/>
      <c r="I54" s="107"/>
    </row>
    <row r="55" spans="1:9" ht="30.9" customHeight="1" x14ac:dyDescent="0.3">
      <c r="A55" s="106"/>
      <c r="B55" s="71" t="s">
        <v>24</v>
      </c>
      <c r="C55" s="71"/>
      <c r="D55" s="71"/>
      <c r="E55" s="71"/>
      <c r="F55" s="7">
        <f>F35+F40+F45+F50</f>
        <v>40</v>
      </c>
      <c r="G55" s="23" t="s">
        <v>34</v>
      </c>
      <c r="H55" s="7">
        <f>H35+H40+H45+H50</f>
        <v>28</v>
      </c>
      <c r="I55" s="20"/>
    </row>
    <row r="56" spans="1:9" ht="316.5" customHeight="1" x14ac:dyDescent="0.3">
      <c r="A56" s="108" t="s">
        <v>74</v>
      </c>
      <c r="B56" s="109"/>
      <c r="C56" s="109"/>
      <c r="D56" s="109"/>
      <c r="E56" s="109"/>
      <c r="F56" s="109"/>
      <c r="G56" s="109"/>
      <c r="H56" s="109"/>
      <c r="I56" s="110"/>
    </row>
    <row r="57" spans="1:9" ht="30.9" customHeight="1" x14ac:dyDescent="0.3">
      <c r="A57" s="111" t="s">
        <v>75</v>
      </c>
      <c r="B57" s="112"/>
      <c r="C57" s="112"/>
      <c r="D57" s="112"/>
      <c r="E57" s="112"/>
      <c r="F57" s="112"/>
      <c r="G57" s="113">
        <f>H55+H32+H17+H12</f>
        <v>158</v>
      </c>
      <c r="H57" s="113"/>
      <c r="I57" s="114"/>
    </row>
    <row r="58" spans="1:9" x14ac:dyDescent="0.3">
      <c r="A58" s="16"/>
      <c r="I58" s="12"/>
    </row>
    <row r="59" spans="1:9" ht="31.5" customHeight="1" x14ac:dyDescent="0.3">
      <c r="A59" s="65" t="s">
        <v>76</v>
      </c>
      <c r="B59" s="66"/>
      <c r="C59" s="66"/>
      <c r="D59" s="66"/>
      <c r="E59" s="66"/>
      <c r="F59" s="66"/>
      <c r="G59" s="66"/>
      <c r="H59" s="66"/>
      <c r="I59" s="67"/>
    </row>
    <row r="60" spans="1:9" x14ac:dyDescent="0.3">
      <c r="A60" s="16"/>
      <c r="H60" s="2" t="s">
        <v>77</v>
      </c>
      <c r="I60" s="12">
        <v>193</v>
      </c>
    </row>
    <row r="61" spans="1:9" ht="39" customHeight="1" x14ac:dyDescent="0.3">
      <c r="A61" s="115" t="s">
        <v>78</v>
      </c>
      <c r="B61" s="116"/>
      <c r="C61" s="116"/>
      <c r="D61" s="116"/>
      <c r="E61" s="116"/>
      <c r="F61" s="116"/>
      <c r="G61" s="116"/>
      <c r="H61" s="116"/>
      <c r="I61" s="117"/>
    </row>
    <row r="62" spans="1:9" ht="117.9" customHeight="1" x14ac:dyDescent="0.3">
      <c r="A62" s="137" t="s">
        <v>79</v>
      </c>
      <c r="B62" s="138"/>
      <c r="C62" s="138"/>
      <c r="D62" s="138"/>
      <c r="E62" s="138"/>
      <c r="F62" s="138"/>
      <c r="G62" s="138"/>
      <c r="H62" s="138"/>
      <c r="I62" s="139"/>
    </row>
    <row r="63" spans="1:9" ht="31.5" customHeight="1" x14ac:dyDescent="0.3">
      <c r="A63" s="111" t="s">
        <v>80</v>
      </c>
      <c r="B63" s="112"/>
      <c r="C63" s="112"/>
      <c r="D63" s="112"/>
      <c r="E63" s="112"/>
      <c r="F63" s="112"/>
      <c r="G63" s="140">
        <f>(G57*100)/I60</f>
        <v>81.865284974093271</v>
      </c>
      <c r="H63" s="141"/>
      <c r="I63" s="142"/>
    </row>
    <row r="64" spans="1:9" x14ac:dyDescent="0.3">
      <c r="A64" s="16"/>
      <c r="I64" s="12"/>
    </row>
    <row r="65" spans="1:9" ht="31.5" customHeight="1" x14ac:dyDescent="0.3">
      <c r="A65" s="143" t="s">
        <v>81</v>
      </c>
      <c r="B65" s="144"/>
      <c r="C65" s="144"/>
      <c r="D65" s="144"/>
      <c r="E65" s="144"/>
      <c r="F65" s="144"/>
      <c r="G65" s="144"/>
      <c r="H65" s="144"/>
      <c r="I65" s="145"/>
    </row>
    <row r="66" spans="1:9" x14ac:dyDescent="0.3">
      <c r="A66" s="21"/>
      <c r="B66" s="18"/>
      <c r="C66" s="19"/>
      <c r="D66" s="18"/>
      <c r="E66" s="18"/>
      <c r="F66" s="18"/>
      <c r="G66" s="19"/>
      <c r="H66" s="11" t="s">
        <v>82</v>
      </c>
      <c r="I66" s="49">
        <v>17070347.5</v>
      </c>
    </row>
    <row r="67" spans="1:9" x14ac:dyDescent="0.3">
      <c r="A67" s="16"/>
      <c r="H67" s="2" t="s">
        <v>83</v>
      </c>
      <c r="I67" s="47">
        <v>17886585.789999999</v>
      </c>
    </row>
    <row r="68" spans="1:9" ht="30" customHeight="1" x14ac:dyDescent="0.3">
      <c r="A68" s="126" t="s">
        <v>84</v>
      </c>
      <c r="B68" s="127"/>
      <c r="C68" s="127"/>
      <c r="D68" s="127"/>
      <c r="E68" s="127"/>
      <c r="F68" s="127"/>
      <c r="G68" s="127"/>
      <c r="H68" s="127"/>
      <c r="I68" s="128"/>
    </row>
    <row r="69" spans="1:9" ht="180" customHeight="1" x14ac:dyDescent="0.3">
      <c r="A69" s="129" t="s">
        <v>85</v>
      </c>
      <c r="B69" s="130"/>
      <c r="C69" s="130"/>
      <c r="D69" s="130"/>
      <c r="E69" s="130"/>
      <c r="F69" s="130"/>
      <c r="G69" s="130"/>
      <c r="H69" s="130"/>
      <c r="I69" s="131"/>
    </row>
    <row r="70" spans="1:9" ht="35.1" customHeight="1" x14ac:dyDescent="0.3">
      <c r="A70" s="118" t="s">
        <v>86</v>
      </c>
      <c r="B70" s="119"/>
      <c r="C70" s="119"/>
      <c r="D70" s="119"/>
      <c r="E70" s="119"/>
      <c r="F70" s="119"/>
      <c r="G70" s="120">
        <f>(I66*100)/I67</f>
        <v>95.436589746175372</v>
      </c>
      <c r="H70" s="121"/>
      <c r="I70" s="122"/>
    </row>
    <row r="71" spans="1:9" x14ac:dyDescent="0.3">
      <c r="A71" s="16"/>
      <c r="I71" s="12"/>
    </row>
    <row r="72" spans="1:9" ht="36" customHeight="1" x14ac:dyDescent="0.3">
      <c r="A72" s="123" t="s">
        <v>87</v>
      </c>
      <c r="B72" s="124"/>
      <c r="C72" s="124"/>
      <c r="D72" s="124"/>
      <c r="E72" s="124"/>
      <c r="F72" s="124"/>
      <c r="G72" s="124"/>
      <c r="H72" s="124"/>
      <c r="I72" s="125"/>
    </row>
    <row r="73" spans="1:9" x14ac:dyDescent="0.3">
      <c r="A73" s="21"/>
      <c r="B73" s="18"/>
      <c r="C73" s="19"/>
      <c r="D73" s="18"/>
      <c r="E73" s="18"/>
      <c r="F73" s="18"/>
      <c r="G73" s="19"/>
      <c r="H73" s="11"/>
      <c r="I73" s="22"/>
    </row>
    <row r="74" spans="1:9" x14ac:dyDescent="0.3">
      <c r="A74" s="126" t="s">
        <v>88</v>
      </c>
      <c r="B74" s="127"/>
      <c r="C74" s="127"/>
      <c r="D74" s="127"/>
      <c r="E74" s="127"/>
      <c r="F74" s="127"/>
      <c r="G74" s="127"/>
      <c r="H74" s="127"/>
      <c r="I74" s="128"/>
    </row>
    <row r="75" spans="1:9" ht="117" customHeight="1" x14ac:dyDescent="0.3">
      <c r="A75" s="129" t="s">
        <v>89</v>
      </c>
      <c r="B75" s="130"/>
      <c r="C75" s="130"/>
      <c r="D75" s="130"/>
      <c r="E75" s="130"/>
      <c r="F75" s="130"/>
      <c r="G75" s="130"/>
      <c r="H75" s="130"/>
      <c r="I75" s="131"/>
    </row>
    <row r="76" spans="1:9" ht="32.1" customHeight="1" x14ac:dyDescent="0.3">
      <c r="A76" s="132" t="s">
        <v>90</v>
      </c>
      <c r="B76" s="133"/>
      <c r="C76" s="133"/>
      <c r="D76" s="133"/>
      <c r="E76" s="133"/>
      <c r="F76" s="133"/>
      <c r="G76" s="134">
        <f>((0.7*G63)+(0.3*G70))</f>
        <v>85.93667640571789</v>
      </c>
      <c r="H76" s="135"/>
      <c r="I76" s="136"/>
    </row>
  </sheetData>
  <mergeCells count="101">
    <mergeCell ref="A70:F70"/>
    <mergeCell ref="G70:I70"/>
    <mergeCell ref="A72:I72"/>
    <mergeCell ref="A74:I74"/>
    <mergeCell ref="A75:I75"/>
    <mergeCell ref="A76:F76"/>
    <mergeCell ref="G76:I76"/>
    <mergeCell ref="A62:I62"/>
    <mergeCell ref="A63:F63"/>
    <mergeCell ref="G63:I63"/>
    <mergeCell ref="A65:I65"/>
    <mergeCell ref="A68:I68"/>
    <mergeCell ref="A69:I69"/>
    <mergeCell ref="B55:E55"/>
    <mergeCell ref="A56:I56"/>
    <mergeCell ref="A57:F57"/>
    <mergeCell ref="G57:I57"/>
    <mergeCell ref="A59:I59"/>
    <mergeCell ref="A61:I61"/>
    <mergeCell ref="B50:B54"/>
    <mergeCell ref="C50:C54"/>
    <mergeCell ref="D50:E50"/>
    <mergeCell ref="G50:G54"/>
    <mergeCell ref="H50:H54"/>
    <mergeCell ref="I50:I54"/>
    <mergeCell ref="D51:E51"/>
    <mergeCell ref="D52:E52"/>
    <mergeCell ref="D53:E53"/>
    <mergeCell ref="D54:E54"/>
    <mergeCell ref="D39:E39"/>
    <mergeCell ref="B45:B49"/>
    <mergeCell ref="C45:C49"/>
    <mergeCell ref="D45:E45"/>
    <mergeCell ref="G45:G49"/>
    <mergeCell ref="H45:H49"/>
    <mergeCell ref="I45:I49"/>
    <mergeCell ref="D46:E46"/>
    <mergeCell ref="D47:E47"/>
    <mergeCell ref="D48:E48"/>
    <mergeCell ref="D49:E49"/>
    <mergeCell ref="D25:E25"/>
    <mergeCell ref="B40:B44"/>
    <mergeCell ref="C40:C44"/>
    <mergeCell ref="D40:E40"/>
    <mergeCell ref="B32:E32"/>
    <mergeCell ref="A33:I33"/>
    <mergeCell ref="D34:E34"/>
    <mergeCell ref="A35:A55"/>
    <mergeCell ref="B35:B39"/>
    <mergeCell ref="C35:C39"/>
    <mergeCell ref="D35:E35"/>
    <mergeCell ref="G35:G39"/>
    <mergeCell ref="H35:H39"/>
    <mergeCell ref="I35:I39"/>
    <mergeCell ref="G40:G44"/>
    <mergeCell ref="H40:H44"/>
    <mergeCell ref="I40:I44"/>
    <mergeCell ref="D41:E41"/>
    <mergeCell ref="D42:E42"/>
    <mergeCell ref="D43:E43"/>
    <mergeCell ref="D44:E44"/>
    <mergeCell ref="D36:E36"/>
    <mergeCell ref="D37:E37"/>
    <mergeCell ref="D38:E38"/>
    <mergeCell ref="B26:B31"/>
    <mergeCell ref="C26:C31"/>
    <mergeCell ref="D26:E26"/>
    <mergeCell ref="A18:I18"/>
    <mergeCell ref="D19:E19"/>
    <mergeCell ref="A20:A32"/>
    <mergeCell ref="B20:B25"/>
    <mergeCell ref="C20:C25"/>
    <mergeCell ref="D20:E20"/>
    <mergeCell ref="G20:G25"/>
    <mergeCell ref="H20:H25"/>
    <mergeCell ref="I20:I25"/>
    <mergeCell ref="D21:E21"/>
    <mergeCell ref="G26:G31"/>
    <mergeCell ref="H26:H31"/>
    <mergeCell ref="I26:I31"/>
    <mergeCell ref="D27:E27"/>
    <mergeCell ref="D28:E28"/>
    <mergeCell ref="D29:E29"/>
    <mergeCell ref="D30:E30"/>
    <mergeCell ref="D31:E31"/>
    <mergeCell ref="D22:E22"/>
    <mergeCell ref="D23:E23"/>
    <mergeCell ref="D24:E24"/>
    <mergeCell ref="A6:I6"/>
    <mergeCell ref="A7:I7"/>
    <mergeCell ref="A10:A12"/>
    <mergeCell ref="B12:E12"/>
    <mergeCell ref="A13:I13"/>
    <mergeCell ref="A15:A17"/>
    <mergeCell ref="B17:E17"/>
    <mergeCell ref="A1:I1"/>
    <mergeCell ref="A2:B2"/>
    <mergeCell ref="C2:I2"/>
    <mergeCell ref="A4:B4"/>
    <mergeCell ref="C4:I4"/>
    <mergeCell ref="A5:I5"/>
  </mergeCells>
  <pageMargins left="0.511811024" right="0.511811024" top="0.78740157499999996" bottom="0.78740157499999996" header="0.31496062000000002" footer="0.3149606200000000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4B1F-E06F-4F0F-B251-75E2C715D19F}">
  <dimension ref="A1:I82"/>
  <sheetViews>
    <sheetView topLeftCell="A81" zoomScale="40" zoomScaleNormal="40" workbookViewId="0">
      <selection activeCell="I27" sqref="I27:I31"/>
    </sheetView>
  </sheetViews>
  <sheetFormatPr defaultColWidth="8.6640625" defaultRowHeight="14.4" x14ac:dyDescent="0.3"/>
  <cols>
    <col min="1" max="1" width="22.88671875" style="1" customWidth="1"/>
    <col min="2" max="2" width="4.33203125" style="1" bestFit="1" customWidth="1"/>
    <col min="3" max="3" width="55.88671875" style="4" customWidth="1"/>
    <col min="4" max="4" width="11.6640625" style="1" customWidth="1"/>
    <col min="5" max="5" width="12.109375" style="1" customWidth="1"/>
    <col min="6" max="6" width="11.6640625" style="1" customWidth="1"/>
    <col min="7" max="7" width="33.5546875" style="4" customWidth="1"/>
    <col min="8" max="8" width="15.5546875" style="2" customWidth="1"/>
    <col min="9" max="9" width="127" style="4" customWidth="1"/>
    <col min="10" max="16384" width="8.6640625" style="4"/>
  </cols>
  <sheetData>
    <row r="1" spans="1:9" ht="117.6" customHeight="1" x14ac:dyDescent="0.3">
      <c r="A1" s="76" t="s">
        <v>0</v>
      </c>
      <c r="B1" s="77"/>
      <c r="C1" s="77"/>
      <c r="D1" s="77"/>
      <c r="E1" s="77"/>
      <c r="F1" s="77"/>
      <c r="G1" s="77"/>
      <c r="H1" s="77"/>
      <c r="I1" s="78"/>
    </row>
    <row r="2" spans="1:9" ht="62.1" customHeight="1" x14ac:dyDescent="0.3">
      <c r="A2" s="79" t="s">
        <v>1</v>
      </c>
      <c r="B2" s="80"/>
      <c r="C2" s="80" t="s">
        <v>2</v>
      </c>
      <c r="D2" s="80"/>
      <c r="E2" s="80"/>
      <c r="F2" s="80"/>
      <c r="G2" s="80"/>
      <c r="H2" s="80"/>
      <c r="I2" s="81"/>
    </row>
    <row r="3" spans="1:9" ht="21" customHeight="1" x14ac:dyDescent="0.3">
      <c r="A3" s="16"/>
      <c r="C3" s="1"/>
      <c r="G3" s="1"/>
      <c r="H3" s="1"/>
      <c r="I3" s="17"/>
    </row>
    <row r="4" spans="1:9" s="6" customFormat="1" ht="36.9" customHeight="1" x14ac:dyDescent="0.3">
      <c r="A4" s="82" t="s">
        <v>3</v>
      </c>
      <c r="B4" s="83"/>
      <c r="C4" s="84" t="s">
        <v>91</v>
      </c>
      <c r="D4" s="152"/>
      <c r="E4" s="152"/>
      <c r="F4" s="152"/>
      <c r="G4" s="152"/>
      <c r="H4" s="152"/>
      <c r="I4" s="153"/>
    </row>
    <row r="5" spans="1:9" s="6" customFormat="1" ht="30.9" customHeight="1" x14ac:dyDescent="0.3">
      <c r="A5" s="87" t="s">
        <v>5</v>
      </c>
      <c r="B5" s="88"/>
      <c r="C5" s="88"/>
      <c r="D5" s="88"/>
      <c r="E5" s="88"/>
      <c r="F5" s="88"/>
      <c r="G5" s="88"/>
      <c r="H5" s="88"/>
      <c r="I5" s="89"/>
    </row>
    <row r="6" spans="1:9" ht="375.75" customHeight="1" x14ac:dyDescent="0.3">
      <c r="A6" s="62" t="s">
        <v>6</v>
      </c>
      <c r="B6" s="63"/>
      <c r="C6" s="63"/>
      <c r="D6" s="63"/>
      <c r="E6" s="63"/>
      <c r="F6" s="63"/>
      <c r="G6" s="63"/>
      <c r="H6" s="63"/>
      <c r="I6" s="64"/>
    </row>
    <row r="7" spans="1:9" ht="33.6" customHeight="1" x14ac:dyDescent="0.3">
      <c r="A7" s="65" t="s">
        <v>7</v>
      </c>
      <c r="B7" s="66"/>
      <c r="C7" s="66"/>
      <c r="D7" s="66"/>
      <c r="E7" s="66"/>
      <c r="F7" s="66"/>
      <c r="G7" s="66"/>
      <c r="H7" s="66"/>
      <c r="I7" s="67"/>
    </row>
    <row r="8" spans="1:9" ht="14.4" customHeight="1" x14ac:dyDescent="0.3">
      <c r="A8" s="24"/>
      <c r="B8" s="25"/>
      <c r="C8" s="25"/>
      <c r="D8" s="25"/>
      <c r="E8" s="25"/>
      <c r="F8" s="25"/>
      <c r="G8" s="25"/>
      <c r="H8" s="25"/>
      <c r="I8" s="26"/>
    </row>
    <row r="9" spans="1:9" s="8" customFormat="1" ht="56.25" customHeight="1" x14ac:dyDescent="0.3">
      <c r="A9" s="13" t="s">
        <v>8</v>
      </c>
      <c r="B9" s="9" t="s">
        <v>9</v>
      </c>
      <c r="C9" s="10" t="s">
        <v>10</v>
      </c>
      <c r="D9" s="9" t="s">
        <v>11</v>
      </c>
      <c r="E9" s="9" t="s">
        <v>12</v>
      </c>
      <c r="F9" s="9" t="s">
        <v>13</v>
      </c>
      <c r="G9" s="35" t="s">
        <v>14</v>
      </c>
      <c r="H9" s="35" t="s">
        <v>15</v>
      </c>
      <c r="I9" s="36" t="s">
        <v>16</v>
      </c>
    </row>
    <row r="10" spans="1:9" s="6" customFormat="1" ht="42" customHeight="1" x14ac:dyDescent="0.3">
      <c r="A10" s="68" t="s">
        <v>17</v>
      </c>
      <c r="B10" s="149">
        <v>1</v>
      </c>
      <c r="C10" s="149" t="s">
        <v>18</v>
      </c>
      <c r="D10" s="149">
        <v>3</v>
      </c>
      <c r="E10" s="149">
        <v>10</v>
      </c>
      <c r="F10" s="162">
        <v>30</v>
      </c>
      <c r="G10" s="40" t="s">
        <v>92</v>
      </c>
      <c r="H10" s="156">
        <v>30</v>
      </c>
      <c r="I10" s="154" t="s">
        <v>93</v>
      </c>
    </row>
    <row r="11" spans="1:9" s="6" customFormat="1" ht="42" customHeight="1" x14ac:dyDescent="0.3">
      <c r="A11" s="69"/>
      <c r="B11" s="150"/>
      <c r="C11" s="150"/>
      <c r="D11" s="150"/>
      <c r="E11" s="150"/>
      <c r="F11" s="164"/>
      <c r="G11" s="41" t="s">
        <v>94</v>
      </c>
      <c r="H11" s="157"/>
      <c r="I11" s="155"/>
    </row>
    <row r="12" spans="1:9" s="6" customFormat="1" ht="54" customHeight="1" x14ac:dyDescent="0.3">
      <c r="A12" s="69"/>
      <c r="B12" s="151"/>
      <c r="C12" s="151"/>
      <c r="D12" s="151"/>
      <c r="E12" s="151"/>
      <c r="F12" s="165"/>
      <c r="G12" s="41" t="s">
        <v>95</v>
      </c>
      <c r="H12" s="157"/>
      <c r="I12" s="155"/>
    </row>
    <row r="13" spans="1:9" s="6" customFormat="1" ht="44.25" customHeight="1" x14ac:dyDescent="0.3">
      <c r="A13" s="69"/>
      <c r="B13" s="149">
        <v>2</v>
      </c>
      <c r="C13" s="149" t="s">
        <v>21</v>
      </c>
      <c r="D13" s="149">
        <v>3</v>
      </c>
      <c r="E13" s="149">
        <v>10</v>
      </c>
      <c r="F13" s="162">
        <v>30</v>
      </c>
      <c r="G13" s="40" t="s">
        <v>92</v>
      </c>
      <c r="H13" s="158">
        <v>30</v>
      </c>
      <c r="I13" s="97" t="s">
        <v>96</v>
      </c>
    </row>
    <row r="14" spans="1:9" s="6" customFormat="1" ht="44.25" customHeight="1" x14ac:dyDescent="0.3">
      <c r="A14" s="69"/>
      <c r="B14" s="150"/>
      <c r="C14" s="150"/>
      <c r="D14" s="150"/>
      <c r="E14" s="150"/>
      <c r="F14" s="164"/>
      <c r="G14" s="41" t="s">
        <v>94</v>
      </c>
      <c r="H14" s="159"/>
      <c r="I14" s="98"/>
    </row>
    <row r="15" spans="1:9" s="6" customFormat="1" ht="51" customHeight="1" x14ac:dyDescent="0.3">
      <c r="A15" s="69"/>
      <c r="B15" s="151"/>
      <c r="C15" s="151"/>
      <c r="D15" s="151"/>
      <c r="E15" s="151"/>
      <c r="F15" s="165"/>
      <c r="G15" s="41" t="s">
        <v>95</v>
      </c>
      <c r="H15" s="160"/>
      <c r="I15" s="99"/>
    </row>
    <row r="16" spans="1:9" s="6" customFormat="1" ht="31.5" customHeight="1" x14ac:dyDescent="0.3">
      <c r="A16" s="70"/>
      <c r="B16" s="71" t="s">
        <v>24</v>
      </c>
      <c r="C16" s="71"/>
      <c r="D16" s="71"/>
      <c r="E16" s="71"/>
      <c r="F16" s="7">
        <v>60</v>
      </c>
      <c r="G16" s="37" t="s">
        <v>25</v>
      </c>
      <c r="H16" s="28">
        <f>SUM(H10:H15)</f>
        <v>60</v>
      </c>
      <c r="I16" s="30"/>
    </row>
    <row r="17" spans="1:9" ht="67.5" customHeight="1" x14ac:dyDescent="0.3">
      <c r="A17" s="72" t="s">
        <v>26</v>
      </c>
      <c r="B17" s="73"/>
      <c r="C17" s="73"/>
      <c r="D17" s="73"/>
      <c r="E17" s="73"/>
      <c r="F17" s="73"/>
      <c r="G17" s="73"/>
      <c r="H17" s="73"/>
      <c r="I17" s="74"/>
    </row>
    <row r="18" spans="1:9" ht="41.4" x14ac:dyDescent="0.3">
      <c r="A18" s="13" t="s">
        <v>8</v>
      </c>
      <c r="B18" s="9" t="s">
        <v>9</v>
      </c>
      <c r="C18" s="10" t="s">
        <v>10</v>
      </c>
      <c r="D18" s="9" t="s">
        <v>11</v>
      </c>
      <c r="E18" s="9" t="s">
        <v>12</v>
      </c>
      <c r="F18" s="9" t="s">
        <v>13</v>
      </c>
      <c r="G18" s="14" t="s">
        <v>14</v>
      </c>
      <c r="H18" s="14" t="s">
        <v>15</v>
      </c>
      <c r="I18" s="15" t="s">
        <v>16</v>
      </c>
    </row>
    <row r="19" spans="1:9" ht="192.75" customHeight="1" x14ac:dyDescent="0.3">
      <c r="A19" s="75" t="s">
        <v>27</v>
      </c>
      <c r="B19" s="149">
        <v>1</v>
      </c>
      <c r="C19" s="149" t="s">
        <v>28</v>
      </c>
      <c r="D19" s="149">
        <v>3</v>
      </c>
      <c r="E19" s="149">
        <v>10</v>
      </c>
      <c r="F19" s="149">
        <v>30</v>
      </c>
      <c r="G19" s="149" t="s">
        <v>97</v>
      </c>
      <c r="H19" s="149">
        <v>30</v>
      </c>
      <c r="I19" s="146" t="s">
        <v>98</v>
      </c>
    </row>
    <row r="20" spans="1:9" ht="35.25" customHeight="1" x14ac:dyDescent="0.3">
      <c r="A20" s="75"/>
      <c r="B20" s="150"/>
      <c r="C20" s="150"/>
      <c r="D20" s="150"/>
      <c r="E20" s="150"/>
      <c r="F20" s="150"/>
      <c r="G20" s="150"/>
      <c r="H20" s="150"/>
      <c r="I20" s="147"/>
    </row>
    <row r="21" spans="1:9" ht="129.75" hidden="1" customHeight="1" x14ac:dyDescent="0.3">
      <c r="A21" s="75"/>
      <c r="B21" s="151"/>
      <c r="C21" s="151"/>
      <c r="D21" s="151"/>
      <c r="E21" s="151"/>
      <c r="F21" s="151"/>
      <c r="G21" s="151"/>
      <c r="H21" s="151"/>
      <c r="I21" s="148"/>
    </row>
    <row r="22" spans="1:9" ht="221.25" customHeight="1" x14ac:dyDescent="0.3">
      <c r="A22" s="75"/>
      <c r="B22" s="149">
        <v>2</v>
      </c>
      <c r="C22" s="149" t="s">
        <v>31</v>
      </c>
      <c r="D22" s="149">
        <v>3</v>
      </c>
      <c r="E22" s="149">
        <v>10</v>
      </c>
      <c r="F22" s="149">
        <v>30</v>
      </c>
      <c r="G22" s="149" t="s">
        <v>94</v>
      </c>
      <c r="H22" s="149">
        <v>10</v>
      </c>
      <c r="I22" s="146" t="s">
        <v>99</v>
      </c>
    </row>
    <row r="23" spans="1:9" ht="17.25" customHeight="1" x14ac:dyDescent="0.3">
      <c r="A23" s="75"/>
      <c r="B23" s="150"/>
      <c r="C23" s="150"/>
      <c r="D23" s="150"/>
      <c r="E23" s="150"/>
      <c r="F23" s="150"/>
      <c r="G23" s="150"/>
      <c r="H23" s="150"/>
      <c r="I23" s="147"/>
    </row>
    <row r="24" spans="1:9" ht="29.1" customHeight="1" x14ac:dyDescent="0.3">
      <c r="A24" s="75"/>
      <c r="B24" s="71" t="s">
        <v>24</v>
      </c>
      <c r="C24" s="71"/>
      <c r="D24" s="71"/>
      <c r="E24" s="71"/>
      <c r="F24" s="7">
        <v>60</v>
      </c>
      <c r="G24" s="23" t="s">
        <v>34</v>
      </c>
      <c r="H24" s="7">
        <f>SUM(H19:H23)</f>
        <v>40</v>
      </c>
      <c r="I24" s="20"/>
    </row>
    <row r="25" spans="1:9" ht="138.9" customHeight="1" x14ac:dyDescent="0.3">
      <c r="A25" s="72" t="s">
        <v>35</v>
      </c>
      <c r="B25" s="73"/>
      <c r="C25" s="73"/>
      <c r="D25" s="73"/>
      <c r="E25" s="73"/>
      <c r="F25" s="73"/>
      <c r="G25" s="73"/>
      <c r="H25" s="73"/>
      <c r="I25" s="74"/>
    </row>
    <row r="26" spans="1:9" ht="39" customHeight="1" x14ac:dyDescent="0.3">
      <c r="A26" s="13" t="s">
        <v>8</v>
      </c>
      <c r="B26" s="42" t="s">
        <v>9</v>
      </c>
      <c r="C26" s="10" t="s">
        <v>10</v>
      </c>
      <c r="D26" s="71" t="s">
        <v>36</v>
      </c>
      <c r="E26" s="71"/>
      <c r="F26" s="9" t="s">
        <v>37</v>
      </c>
      <c r="G26" s="35" t="s">
        <v>14</v>
      </c>
      <c r="H26" s="35" t="s">
        <v>15</v>
      </c>
      <c r="I26" s="36" t="s">
        <v>16</v>
      </c>
    </row>
    <row r="27" spans="1:9" ht="16.5" customHeight="1" x14ac:dyDescent="0.3">
      <c r="A27" s="168" t="s">
        <v>38</v>
      </c>
      <c r="B27" s="169">
        <v>1</v>
      </c>
      <c r="C27" s="170" t="s">
        <v>39</v>
      </c>
      <c r="D27" s="149" t="s">
        <v>40</v>
      </c>
      <c r="E27" s="149"/>
      <c r="F27" s="31">
        <v>20</v>
      </c>
      <c r="G27" s="166" t="s">
        <v>100</v>
      </c>
      <c r="H27" s="166">
        <v>20</v>
      </c>
      <c r="I27" s="167" t="s">
        <v>101</v>
      </c>
    </row>
    <row r="28" spans="1:9" ht="16.5" customHeight="1" x14ac:dyDescent="0.3">
      <c r="A28" s="168"/>
      <c r="B28" s="103"/>
      <c r="C28" s="171"/>
      <c r="D28" s="158" t="s">
        <v>43</v>
      </c>
      <c r="E28" s="161"/>
      <c r="F28" s="39">
        <v>15</v>
      </c>
      <c r="G28" s="166"/>
      <c r="H28" s="166"/>
      <c r="I28" s="167"/>
    </row>
    <row r="29" spans="1:9" ht="16.5" customHeight="1" x14ac:dyDescent="0.3">
      <c r="A29" s="168"/>
      <c r="B29" s="103"/>
      <c r="C29" s="170"/>
      <c r="D29" s="151" t="s">
        <v>45</v>
      </c>
      <c r="E29" s="151"/>
      <c r="F29" s="27">
        <v>8</v>
      </c>
      <c r="G29" s="166"/>
      <c r="H29" s="166"/>
      <c r="I29" s="167"/>
    </row>
    <row r="30" spans="1:9" ht="16.5" customHeight="1" x14ac:dyDescent="0.3">
      <c r="A30" s="168"/>
      <c r="B30" s="103"/>
      <c r="C30" s="170"/>
      <c r="D30" s="162" t="s">
        <v>46</v>
      </c>
      <c r="E30" s="163"/>
      <c r="F30" s="31">
        <v>5</v>
      </c>
      <c r="G30" s="166"/>
      <c r="H30" s="166"/>
      <c r="I30" s="167"/>
    </row>
    <row r="31" spans="1:9" ht="16.5" customHeight="1" x14ac:dyDescent="0.3">
      <c r="A31" s="168"/>
      <c r="B31" s="104"/>
      <c r="C31" s="170"/>
      <c r="D31" s="90" t="s">
        <v>47</v>
      </c>
      <c r="E31" s="90"/>
      <c r="F31" s="27">
        <v>0</v>
      </c>
      <c r="G31" s="166"/>
      <c r="H31" s="166"/>
      <c r="I31" s="167"/>
    </row>
    <row r="32" spans="1:9" ht="16.5" customHeight="1" x14ac:dyDescent="0.3">
      <c r="A32" s="75"/>
      <c r="B32" s="151">
        <v>2</v>
      </c>
      <c r="C32" s="90" t="s">
        <v>48</v>
      </c>
      <c r="D32" s="162" t="s">
        <v>40</v>
      </c>
      <c r="E32" s="163"/>
      <c r="F32" s="31">
        <v>20</v>
      </c>
      <c r="G32" s="166" t="s">
        <v>102</v>
      </c>
      <c r="H32" s="166">
        <v>20</v>
      </c>
      <c r="I32" s="97" t="s">
        <v>103</v>
      </c>
    </row>
    <row r="33" spans="1:9" ht="16.5" customHeight="1" x14ac:dyDescent="0.3">
      <c r="A33" s="75"/>
      <c r="B33" s="90"/>
      <c r="C33" s="90"/>
      <c r="D33" s="162" t="s">
        <v>43</v>
      </c>
      <c r="E33" s="163"/>
      <c r="F33" s="31">
        <v>15</v>
      </c>
      <c r="G33" s="166"/>
      <c r="H33" s="166"/>
      <c r="I33" s="98"/>
    </row>
    <row r="34" spans="1:9" ht="16.5" customHeight="1" x14ac:dyDescent="0.3">
      <c r="A34" s="75"/>
      <c r="B34" s="90"/>
      <c r="C34" s="90"/>
      <c r="D34" s="90" t="s">
        <v>44</v>
      </c>
      <c r="E34" s="90"/>
      <c r="F34" s="27">
        <v>10</v>
      </c>
      <c r="G34" s="166"/>
      <c r="H34" s="166"/>
      <c r="I34" s="98"/>
    </row>
    <row r="35" spans="1:9" ht="16.5" customHeight="1" x14ac:dyDescent="0.3">
      <c r="A35" s="75"/>
      <c r="B35" s="90"/>
      <c r="C35" s="90"/>
      <c r="D35" s="90" t="s">
        <v>45</v>
      </c>
      <c r="E35" s="90"/>
      <c r="F35" s="27">
        <v>8</v>
      </c>
      <c r="G35" s="166"/>
      <c r="H35" s="166"/>
      <c r="I35" s="98"/>
    </row>
    <row r="36" spans="1:9" ht="16.5" customHeight="1" x14ac:dyDescent="0.3">
      <c r="A36" s="75"/>
      <c r="B36" s="90"/>
      <c r="C36" s="90"/>
      <c r="D36" s="90" t="s">
        <v>46</v>
      </c>
      <c r="E36" s="90"/>
      <c r="F36" s="27">
        <v>5</v>
      </c>
      <c r="G36" s="166"/>
      <c r="H36" s="166"/>
      <c r="I36" s="98"/>
    </row>
    <row r="37" spans="1:9" ht="16.5" customHeight="1" x14ac:dyDescent="0.3">
      <c r="A37" s="75"/>
      <c r="B37" s="90"/>
      <c r="C37" s="90"/>
      <c r="D37" s="90" t="s">
        <v>47</v>
      </c>
      <c r="E37" s="90"/>
      <c r="F37" s="27">
        <v>0</v>
      </c>
      <c r="G37" s="166"/>
      <c r="H37" s="166"/>
      <c r="I37" s="99"/>
    </row>
    <row r="38" spans="1:9" ht="32.4" customHeight="1" x14ac:dyDescent="0.3">
      <c r="A38" s="75"/>
      <c r="B38" s="71" t="s">
        <v>24</v>
      </c>
      <c r="C38" s="71"/>
      <c r="D38" s="71"/>
      <c r="E38" s="71"/>
      <c r="F38" s="7">
        <v>40</v>
      </c>
      <c r="G38" s="37" t="s">
        <v>34</v>
      </c>
      <c r="H38" s="28">
        <f>SUM(H27:H37)</f>
        <v>40</v>
      </c>
      <c r="I38" s="30" t="s">
        <v>104</v>
      </c>
    </row>
    <row r="39" spans="1:9" ht="35.4" customHeight="1" x14ac:dyDescent="0.3">
      <c r="A39" s="72" t="s">
        <v>50</v>
      </c>
      <c r="B39" s="73"/>
      <c r="C39" s="73"/>
      <c r="D39" s="73"/>
      <c r="E39" s="73"/>
      <c r="F39" s="73"/>
      <c r="G39" s="73"/>
      <c r="H39" s="73"/>
      <c r="I39" s="74"/>
    </row>
    <row r="40" spans="1:9" ht="36" customHeight="1" x14ac:dyDescent="0.3">
      <c r="A40" s="43" t="s">
        <v>8</v>
      </c>
      <c r="B40" s="9" t="s">
        <v>9</v>
      </c>
      <c r="C40" s="10" t="s">
        <v>51</v>
      </c>
      <c r="D40" s="71" t="s">
        <v>52</v>
      </c>
      <c r="E40" s="71"/>
      <c r="F40" s="9" t="s">
        <v>53</v>
      </c>
      <c r="G40" s="14" t="s">
        <v>54</v>
      </c>
      <c r="H40" s="14" t="s">
        <v>15</v>
      </c>
      <c r="I40" s="15" t="s">
        <v>16</v>
      </c>
    </row>
    <row r="41" spans="1:9" ht="29.25" customHeight="1" x14ac:dyDescent="0.3">
      <c r="A41" s="172" t="s">
        <v>55</v>
      </c>
      <c r="B41" s="170" t="s">
        <v>56</v>
      </c>
      <c r="C41" s="105" t="s">
        <v>57</v>
      </c>
      <c r="D41" s="90" t="s">
        <v>58</v>
      </c>
      <c r="E41" s="90"/>
      <c r="F41" s="7">
        <v>15</v>
      </c>
      <c r="G41" s="90" t="s">
        <v>59</v>
      </c>
      <c r="H41" s="175">
        <v>8</v>
      </c>
      <c r="I41" s="177" t="s">
        <v>105</v>
      </c>
    </row>
    <row r="42" spans="1:9" ht="29.25" customHeight="1" x14ac:dyDescent="0.3">
      <c r="A42" s="173"/>
      <c r="B42" s="170"/>
      <c r="C42" s="105"/>
      <c r="D42" s="90" t="s">
        <v>61</v>
      </c>
      <c r="E42" s="90"/>
      <c r="F42" s="7">
        <v>12</v>
      </c>
      <c r="G42" s="90"/>
      <c r="H42" s="176"/>
      <c r="I42" s="178"/>
    </row>
    <row r="43" spans="1:9" ht="29.25" customHeight="1" x14ac:dyDescent="0.3">
      <c r="A43" s="173"/>
      <c r="B43" s="170"/>
      <c r="C43" s="105"/>
      <c r="D43" s="90" t="s">
        <v>59</v>
      </c>
      <c r="E43" s="90"/>
      <c r="F43" s="7">
        <v>8</v>
      </c>
      <c r="G43" s="90"/>
      <c r="H43" s="176"/>
      <c r="I43" s="178"/>
    </row>
    <row r="44" spans="1:9" ht="29.25" customHeight="1" x14ac:dyDescent="0.3">
      <c r="A44" s="173"/>
      <c r="B44" s="170"/>
      <c r="C44" s="105"/>
      <c r="D44" s="90" t="s">
        <v>62</v>
      </c>
      <c r="E44" s="90"/>
      <c r="F44" s="7">
        <v>4</v>
      </c>
      <c r="G44" s="90"/>
      <c r="H44" s="176"/>
      <c r="I44" s="178"/>
    </row>
    <row r="45" spans="1:9" ht="29.25" customHeight="1" x14ac:dyDescent="0.3">
      <c r="A45" s="173"/>
      <c r="B45" s="170"/>
      <c r="C45" s="105"/>
      <c r="D45" s="90" t="s">
        <v>63</v>
      </c>
      <c r="E45" s="90"/>
      <c r="F45" s="7">
        <v>0</v>
      </c>
      <c r="G45" s="90"/>
      <c r="H45" s="176"/>
      <c r="I45" s="179"/>
    </row>
    <row r="46" spans="1:9" ht="21.75" customHeight="1" x14ac:dyDescent="0.3">
      <c r="A46" s="173"/>
      <c r="B46" s="170" t="s">
        <v>64</v>
      </c>
      <c r="C46" s="105" t="s">
        <v>65</v>
      </c>
      <c r="D46" s="90" t="s">
        <v>58</v>
      </c>
      <c r="E46" s="90"/>
      <c r="F46" s="7">
        <v>20</v>
      </c>
      <c r="G46" s="90" t="s">
        <v>59</v>
      </c>
      <c r="H46" s="180">
        <v>11</v>
      </c>
      <c r="I46" s="181" t="s">
        <v>106</v>
      </c>
    </row>
    <row r="47" spans="1:9" ht="21.75" customHeight="1" x14ac:dyDescent="0.3">
      <c r="A47" s="173"/>
      <c r="B47" s="170"/>
      <c r="C47" s="105"/>
      <c r="D47" s="90" t="s">
        <v>61</v>
      </c>
      <c r="E47" s="90"/>
      <c r="F47" s="7">
        <v>17</v>
      </c>
      <c r="G47" s="90"/>
      <c r="H47" s="180"/>
      <c r="I47" s="181"/>
    </row>
    <row r="48" spans="1:9" ht="21.75" customHeight="1" x14ac:dyDescent="0.3">
      <c r="A48" s="173"/>
      <c r="B48" s="170"/>
      <c r="C48" s="105"/>
      <c r="D48" s="90" t="s">
        <v>59</v>
      </c>
      <c r="E48" s="90"/>
      <c r="F48" s="7">
        <v>11</v>
      </c>
      <c r="G48" s="90"/>
      <c r="H48" s="180"/>
      <c r="I48" s="181"/>
    </row>
    <row r="49" spans="1:9" ht="21.75" customHeight="1" x14ac:dyDescent="0.3">
      <c r="A49" s="173"/>
      <c r="B49" s="170"/>
      <c r="C49" s="105"/>
      <c r="D49" s="90" t="s">
        <v>62</v>
      </c>
      <c r="E49" s="90"/>
      <c r="F49" s="7">
        <v>5</v>
      </c>
      <c r="G49" s="90"/>
      <c r="H49" s="180"/>
      <c r="I49" s="181"/>
    </row>
    <row r="50" spans="1:9" ht="21.75" customHeight="1" x14ac:dyDescent="0.3">
      <c r="A50" s="173"/>
      <c r="B50" s="170"/>
      <c r="C50" s="105"/>
      <c r="D50" s="90" t="s">
        <v>63</v>
      </c>
      <c r="E50" s="90"/>
      <c r="F50" s="7">
        <v>0</v>
      </c>
      <c r="G50" s="90"/>
      <c r="H50" s="180"/>
      <c r="I50" s="182"/>
    </row>
    <row r="51" spans="1:9" ht="21.75" customHeight="1" x14ac:dyDescent="0.3">
      <c r="A51" s="173"/>
      <c r="B51" s="170" t="s">
        <v>67</v>
      </c>
      <c r="C51" s="105" t="s">
        <v>68</v>
      </c>
      <c r="D51" s="90" t="s">
        <v>58</v>
      </c>
      <c r="E51" s="90"/>
      <c r="F51" s="7">
        <v>3</v>
      </c>
      <c r="G51" s="90" t="s">
        <v>62</v>
      </c>
      <c r="H51" s="176">
        <v>1</v>
      </c>
      <c r="I51" s="178" t="s">
        <v>107</v>
      </c>
    </row>
    <row r="52" spans="1:9" x14ac:dyDescent="0.3">
      <c r="A52" s="173"/>
      <c r="B52" s="170"/>
      <c r="C52" s="105"/>
      <c r="D52" s="90" t="s">
        <v>61</v>
      </c>
      <c r="E52" s="90"/>
      <c r="F52" s="7">
        <v>2.5</v>
      </c>
      <c r="G52" s="90"/>
      <c r="H52" s="176"/>
      <c r="I52" s="178"/>
    </row>
    <row r="53" spans="1:9" x14ac:dyDescent="0.3">
      <c r="A53" s="173"/>
      <c r="B53" s="170"/>
      <c r="C53" s="105"/>
      <c r="D53" s="90" t="s">
        <v>59</v>
      </c>
      <c r="E53" s="90"/>
      <c r="F53" s="7">
        <v>2</v>
      </c>
      <c r="G53" s="90"/>
      <c r="H53" s="176"/>
      <c r="I53" s="178"/>
    </row>
    <row r="54" spans="1:9" x14ac:dyDescent="0.3">
      <c r="A54" s="173"/>
      <c r="B54" s="170"/>
      <c r="C54" s="105"/>
      <c r="D54" s="90" t="s">
        <v>62</v>
      </c>
      <c r="E54" s="90"/>
      <c r="F54" s="7">
        <v>1</v>
      </c>
      <c r="G54" s="90"/>
      <c r="H54" s="176"/>
      <c r="I54" s="178"/>
    </row>
    <row r="55" spans="1:9" x14ac:dyDescent="0.3">
      <c r="A55" s="173"/>
      <c r="B55" s="163"/>
      <c r="C55" s="105"/>
      <c r="D55" s="90" t="s">
        <v>63</v>
      </c>
      <c r="E55" s="90"/>
      <c r="F55" s="7">
        <v>0</v>
      </c>
      <c r="G55" s="90"/>
      <c r="H55" s="183"/>
      <c r="I55" s="179"/>
    </row>
    <row r="56" spans="1:9" ht="14.4" customHeight="1" x14ac:dyDescent="0.3">
      <c r="A56" s="173"/>
      <c r="B56" s="186" t="s">
        <v>70</v>
      </c>
      <c r="C56" s="189" t="s">
        <v>71</v>
      </c>
      <c r="D56" s="90" t="s">
        <v>58</v>
      </c>
      <c r="E56" s="90"/>
      <c r="F56" s="7">
        <v>2</v>
      </c>
      <c r="G56" s="90" t="s">
        <v>62</v>
      </c>
      <c r="H56" s="176">
        <v>0.5</v>
      </c>
      <c r="I56" s="190" t="s">
        <v>108</v>
      </c>
    </row>
    <row r="57" spans="1:9" ht="14.4" customHeight="1" x14ac:dyDescent="0.3">
      <c r="A57" s="173"/>
      <c r="B57" s="187"/>
      <c r="C57" s="189"/>
      <c r="D57" s="90" t="s">
        <v>61</v>
      </c>
      <c r="E57" s="90"/>
      <c r="F57" s="7">
        <v>1.5</v>
      </c>
      <c r="G57" s="90"/>
      <c r="H57" s="176"/>
      <c r="I57" s="178"/>
    </row>
    <row r="58" spans="1:9" ht="14.4" customHeight="1" x14ac:dyDescent="0.3">
      <c r="A58" s="173"/>
      <c r="B58" s="187"/>
      <c r="C58" s="189"/>
      <c r="D58" s="90" t="s">
        <v>59</v>
      </c>
      <c r="E58" s="90"/>
      <c r="F58" s="7">
        <v>1</v>
      </c>
      <c r="G58" s="90"/>
      <c r="H58" s="176"/>
      <c r="I58" s="178"/>
    </row>
    <row r="59" spans="1:9" ht="14.4" customHeight="1" x14ac:dyDescent="0.3">
      <c r="A59" s="173"/>
      <c r="B59" s="187"/>
      <c r="C59" s="189"/>
      <c r="D59" s="90" t="s">
        <v>62</v>
      </c>
      <c r="E59" s="90"/>
      <c r="F59" s="7">
        <v>0.5</v>
      </c>
      <c r="G59" s="90"/>
      <c r="H59" s="176"/>
      <c r="I59" s="178"/>
    </row>
    <row r="60" spans="1:9" ht="14.4" customHeight="1" x14ac:dyDescent="0.3">
      <c r="A60" s="173"/>
      <c r="B60" s="188"/>
      <c r="C60" s="189"/>
      <c r="D60" s="90" t="s">
        <v>63</v>
      </c>
      <c r="E60" s="90"/>
      <c r="F60" s="7">
        <v>0</v>
      </c>
      <c r="G60" s="90"/>
      <c r="H60" s="183"/>
      <c r="I60" s="179"/>
    </row>
    <row r="61" spans="1:9" ht="30.9" customHeight="1" x14ac:dyDescent="0.3">
      <c r="A61" s="174"/>
      <c r="B61" s="184" t="s">
        <v>24</v>
      </c>
      <c r="C61" s="71"/>
      <c r="D61" s="71"/>
      <c r="E61" s="71"/>
      <c r="F61" s="7">
        <f>F41+F46+F51+F56</f>
        <v>40</v>
      </c>
      <c r="G61" s="23" t="s">
        <v>34</v>
      </c>
      <c r="H61" s="7">
        <f>H41+H46+H51+H56</f>
        <v>20.5</v>
      </c>
      <c r="I61" s="20"/>
    </row>
    <row r="62" spans="1:9" ht="316.5" customHeight="1" x14ac:dyDescent="0.3">
      <c r="A62" s="185" t="s">
        <v>74</v>
      </c>
      <c r="B62" s="109"/>
      <c r="C62" s="109"/>
      <c r="D62" s="109"/>
      <c r="E62" s="109"/>
      <c r="F62" s="109"/>
      <c r="G62" s="109"/>
      <c r="H62" s="109"/>
      <c r="I62" s="110"/>
    </row>
    <row r="63" spans="1:9" ht="30.9" customHeight="1" x14ac:dyDescent="0.3">
      <c r="A63" s="111" t="s">
        <v>75</v>
      </c>
      <c r="B63" s="112"/>
      <c r="C63" s="112"/>
      <c r="D63" s="112"/>
      <c r="E63" s="112"/>
      <c r="F63" s="112"/>
      <c r="G63" s="113">
        <f>H61+H38+H24+H16</f>
        <v>160.5</v>
      </c>
      <c r="H63" s="113"/>
      <c r="I63" s="114"/>
    </row>
    <row r="64" spans="1:9" x14ac:dyDescent="0.3">
      <c r="A64" s="16"/>
      <c r="I64" s="12"/>
    </row>
    <row r="65" spans="1:9" ht="31.5" customHeight="1" x14ac:dyDescent="0.3">
      <c r="A65" s="65" t="s">
        <v>76</v>
      </c>
      <c r="B65" s="66"/>
      <c r="C65" s="66"/>
      <c r="D65" s="66"/>
      <c r="E65" s="66"/>
      <c r="F65" s="66"/>
      <c r="G65" s="66"/>
      <c r="H65" s="66"/>
      <c r="I65" s="67"/>
    </row>
    <row r="66" spans="1:9" x14ac:dyDescent="0.3">
      <c r="A66" s="16"/>
      <c r="H66" s="2" t="s">
        <v>77</v>
      </c>
      <c r="I66" s="12">
        <v>193</v>
      </c>
    </row>
    <row r="67" spans="1:9" ht="39" customHeight="1" x14ac:dyDescent="0.3">
      <c r="A67" s="115" t="s">
        <v>78</v>
      </c>
      <c r="B67" s="116"/>
      <c r="C67" s="116"/>
      <c r="D67" s="116"/>
      <c r="E67" s="116"/>
      <c r="F67" s="116"/>
      <c r="G67" s="116"/>
      <c r="H67" s="116"/>
      <c r="I67" s="117"/>
    </row>
    <row r="68" spans="1:9" ht="117.9" customHeight="1" x14ac:dyDescent="0.3">
      <c r="A68" s="137" t="s">
        <v>79</v>
      </c>
      <c r="B68" s="138"/>
      <c r="C68" s="138"/>
      <c r="D68" s="138"/>
      <c r="E68" s="138"/>
      <c r="F68" s="138"/>
      <c r="G68" s="138"/>
      <c r="H68" s="138"/>
      <c r="I68" s="139"/>
    </row>
    <row r="69" spans="1:9" ht="31.5" customHeight="1" x14ac:dyDescent="0.3">
      <c r="A69" s="111" t="s">
        <v>80</v>
      </c>
      <c r="B69" s="112"/>
      <c r="C69" s="112"/>
      <c r="D69" s="112"/>
      <c r="E69" s="112"/>
      <c r="F69" s="112"/>
      <c r="G69" s="140">
        <f>(G63*100)/I66</f>
        <v>83.160621761658035</v>
      </c>
      <c r="H69" s="141"/>
      <c r="I69" s="142"/>
    </row>
    <row r="70" spans="1:9" x14ac:dyDescent="0.3">
      <c r="A70" s="16"/>
      <c r="I70" s="12"/>
    </row>
    <row r="71" spans="1:9" ht="31.5" customHeight="1" x14ac:dyDescent="0.3">
      <c r="A71" s="143" t="s">
        <v>81</v>
      </c>
      <c r="B71" s="144"/>
      <c r="C71" s="144"/>
      <c r="D71" s="144"/>
      <c r="E71" s="144"/>
      <c r="F71" s="144"/>
      <c r="G71" s="144"/>
      <c r="H71" s="144"/>
      <c r="I71" s="145"/>
    </row>
    <row r="72" spans="1:9" x14ac:dyDescent="0.3">
      <c r="A72" s="21"/>
      <c r="B72" s="18"/>
      <c r="C72" s="19"/>
      <c r="D72" s="18"/>
      <c r="E72" s="18"/>
      <c r="F72" s="18"/>
      <c r="G72" s="19"/>
      <c r="H72" s="11" t="s">
        <v>82</v>
      </c>
      <c r="I72" s="46">
        <v>17070347.5</v>
      </c>
    </row>
    <row r="73" spans="1:9" x14ac:dyDescent="0.3">
      <c r="A73" s="16"/>
      <c r="H73" s="2" t="s">
        <v>83</v>
      </c>
      <c r="I73" s="47">
        <v>20003834.280000001</v>
      </c>
    </row>
    <row r="74" spans="1:9" ht="30" customHeight="1" x14ac:dyDescent="0.3">
      <c r="A74" s="126" t="s">
        <v>84</v>
      </c>
      <c r="B74" s="127"/>
      <c r="C74" s="127"/>
      <c r="D74" s="127"/>
      <c r="E74" s="127"/>
      <c r="F74" s="127"/>
      <c r="G74" s="127"/>
      <c r="H74" s="127"/>
      <c r="I74" s="128"/>
    </row>
    <row r="75" spans="1:9" ht="180" customHeight="1" x14ac:dyDescent="0.3">
      <c r="A75" s="129" t="s">
        <v>85</v>
      </c>
      <c r="B75" s="130"/>
      <c r="C75" s="130"/>
      <c r="D75" s="130"/>
      <c r="E75" s="130"/>
      <c r="F75" s="130"/>
      <c r="G75" s="130"/>
      <c r="H75" s="130"/>
      <c r="I75" s="131"/>
    </row>
    <row r="76" spans="1:9" ht="35.1" customHeight="1" x14ac:dyDescent="0.3">
      <c r="A76" s="118" t="s">
        <v>86</v>
      </c>
      <c r="B76" s="119"/>
      <c r="C76" s="119"/>
      <c r="D76" s="119"/>
      <c r="E76" s="119"/>
      <c r="F76" s="119"/>
      <c r="G76" s="120">
        <f>(I72*100)/I73</f>
        <v>85.33537751343539</v>
      </c>
      <c r="H76" s="121"/>
      <c r="I76" s="122"/>
    </row>
    <row r="77" spans="1:9" x14ac:dyDescent="0.3">
      <c r="A77" s="16"/>
      <c r="I77" s="12"/>
    </row>
    <row r="78" spans="1:9" ht="36" customHeight="1" x14ac:dyDescent="0.3">
      <c r="A78" s="123" t="s">
        <v>87</v>
      </c>
      <c r="B78" s="124"/>
      <c r="C78" s="124"/>
      <c r="D78" s="124"/>
      <c r="E78" s="124"/>
      <c r="F78" s="124"/>
      <c r="G78" s="124"/>
      <c r="H78" s="124"/>
      <c r="I78" s="125"/>
    </row>
    <row r="79" spans="1:9" x14ac:dyDescent="0.3">
      <c r="A79" s="21"/>
      <c r="B79" s="18"/>
      <c r="C79" s="19"/>
      <c r="D79" s="18"/>
      <c r="E79" s="18"/>
      <c r="F79" s="18"/>
      <c r="G79" s="19"/>
      <c r="H79" s="11"/>
      <c r="I79" s="22"/>
    </row>
    <row r="80" spans="1:9" x14ac:dyDescent="0.3">
      <c r="A80" s="126" t="s">
        <v>88</v>
      </c>
      <c r="B80" s="127"/>
      <c r="C80" s="127"/>
      <c r="D80" s="127"/>
      <c r="E80" s="127"/>
      <c r="F80" s="127"/>
      <c r="G80" s="127"/>
      <c r="H80" s="127"/>
      <c r="I80" s="128"/>
    </row>
    <row r="81" spans="1:9" ht="117" customHeight="1" x14ac:dyDescent="0.3">
      <c r="A81" s="129" t="s">
        <v>89</v>
      </c>
      <c r="B81" s="130"/>
      <c r="C81" s="130"/>
      <c r="D81" s="130"/>
      <c r="E81" s="130"/>
      <c r="F81" s="130"/>
      <c r="G81" s="130"/>
      <c r="H81" s="130"/>
      <c r="I81" s="131"/>
    </row>
    <row r="82" spans="1:9" ht="32.1" customHeight="1" x14ac:dyDescent="0.3">
      <c r="A82" s="132" t="s">
        <v>90</v>
      </c>
      <c r="B82" s="133"/>
      <c r="C82" s="133"/>
      <c r="D82" s="133"/>
      <c r="E82" s="133"/>
      <c r="F82" s="133"/>
      <c r="G82" s="134">
        <f>((0.7*G69)+(0.3*G76))</f>
        <v>83.813048487191239</v>
      </c>
      <c r="H82" s="135"/>
      <c r="I82" s="136"/>
    </row>
  </sheetData>
  <mergeCells count="130">
    <mergeCell ref="A76:F76"/>
    <mergeCell ref="G76:I76"/>
    <mergeCell ref="A78:I78"/>
    <mergeCell ref="A80:I80"/>
    <mergeCell ref="A81:I81"/>
    <mergeCell ref="A82:F82"/>
    <mergeCell ref="G82:I82"/>
    <mergeCell ref="A68:I68"/>
    <mergeCell ref="A69:F69"/>
    <mergeCell ref="G69:I69"/>
    <mergeCell ref="A71:I71"/>
    <mergeCell ref="A74:I74"/>
    <mergeCell ref="A75:I75"/>
    <mergeCell ref="A65:I65"/>
    <mergeCell ref="A67:I67"/>
    <mergeCell ref="B56:B60"/>
    <mergeCell ref="C56:C60"/>
    <mergeCell ref="D56:E56"/>
    <mergeCell ref="G56:G60"/>
    <mergeCell ref="H56:H60"/>
    <mergeCell ref="I56:I60"/>
    <mergeCell ref="D57:E57"/>
    <mergeCell ref="D58:E58"/>
    <mergeCell ref="D59:E59"/>
    <mergeCell ref="D60:E60"/>
    <mergeCell ref="H51:H55"/>
    <mergeCell ref="I51:I55"/>
    <mergeCell ref="D52:E52"/>
    <mergeCell ref="D53:E53"/>
    <mergeCell ref="D54:E54"/>
    <mergeCell ref="D55:E55"/>
    <mergeCell ref="B61:E61"/>
    <mergeCell ref="A62:I62"/>
    <mergeCell ref="A63:F63"/>
    <mergeCell ref="G63:I63"/>
    <mergeCell ref="D50:E50"/>
    <mergeCell ref="D42:E42"/>
    <mergeCell ref="D43:E43"/>
    <mergeCell ref="D44:E44"/>
    <mergeCell ref="D45:E45"/>
    <mergeCell ref="B51:B55"/>
    <mergeCell ref="C51:C55"/>
    <mergeCell ref="D51:E51"/>
    <mergeCell ref="G51:G55"/>
    <mergeCell ref="D35:E35"/>
    <mergeCell ref="D36:E36"/>
    <mergeCell ref="D37:E37"/>
    <mergeCell ref="D29:E29"/>
    <mergeCell ref="D31:E31"/>
    <mergeCell ref="B46:B50"/>
    <mergeCell ref="C46:C50"/>
    <mergeCell ref="D46:E46"/>
    <mergeCell ref="B38:E38"/>
    <mergeCell ref="A39:I39"/>
    <mergeCell ref="D40:E40"/>
    <mergeCell ref="A41:A61"/>
    <mergeCell ref="B41:B45"/>
    <mergeCell ref="C41:C45"/>
    <mergeCell ref="D41:E41"/>
    <mergeCell ref="G41:G45"/>
    <mergeCell ref="H41:H45"/>
    <mergeCell ref="I41:I45"/>
    <mergeCell ref="G46:G50"/>
    <mergeCell ref="H46:H50"/>
    <mergeCell ref="I46:I50"/>
    <mergeCell ref="D47:E47"/>
    <mergeCell ref="D48:E48"/>
    <mergeCell ref="D49:E49"/>
    <mergeCell ref="G27:G31"/>
    <mergeCell ref="H27:H31"/>
    <mergeCell ref="I27:I31"/>
    <mergeCell ref="G32:G37"/>
    <mergeCell ref="A6:I6"/>
    <mergeCell ref="A7:I7"/>
    <mergeCell ref="A10:A16"/>
    <mergeCell ref="B16:E16"/>
    <mergeCell ref="A17:I17"/>
    <mergeCell ref="A19:A24"/>
    <mergeCell ref="B24:E24"/>
    <mergeCell ref="C19:C21"/>
    <mergeCell ref="B32:B37"/>
    <mergeCell ref="C32:C37"/>
    <mergeCell ref="A25:I25"/>
    <mergeCell ref="D26:E26"/>
    <mergeCell ref="A27:A38"/>
    <mergeCell ref="B27:B31"/>
    <mergeCell ref="C27:C31"/>
    <mergeCell ref="D27:E27"/>
    <mergeCell ref="D33:E33"/>
    <mergeCell ref="H32:H37"/>
    <mergeCell ref="I32:I37"/>
    <mergeCell ref="D34:E34"/>
    <mergeCell ref="D28:E28"/>
    <mergeCell ref="D32:E32"/>
    <mergeCell ref="C10:C12"/>
    <mergeCell ref="B10:B12"/>
    <mergeCell ref="C13:C15"/>
    <mergeCell ref="D10:D12"/>
    <mergeCell ref="E10:E12"/>
    <mergeCell ref="F10:F12"/>
    <mergeCell ref="D13:D15"/>
    <mergeCell ref="E13:E15"/>
    <mergeCell ref="F13:F15"/>
    <mergeCell ref="B19:B21"/>
    <mergeCell ref="D19:D21"/>
    <mergeCell ref="E19:E21"/>
    <mergeCell ref="F19:F21"/>
    <mergeCell ref="C22:C23"/>
    <mergeCell ref="B22:B23"/>
    <mergeCell ref="D22:D23"/>
    <mergeCell ref="E22:E23"/>
    <mergeCell ref="F22:F23"/>
    <mergeCell ref="D30:E30"/>
    <mergeCell ref="B13:B15"/>
    <mergeCell ref="I19:I21"/>
    <mergeCell ref="G19:G21"/>
    <mergeCell ref="H19:H21"/>
    <mergeCell ref="G22:G23"/>
    <mergeCell ref="H22:H23"/>
    <mergeCell ref="I22:I23"/>
    <mergeCell ref="A1:I1"/>
    <mergeCell ref="A2:B2"/>
    <mergeCell ref="C2:I2"/>
    <mergeCell ref="A4:B4"/>
    <mergeCell ref="C4:I4"/>
    <mergeCell ref="A5:I5"/>
    <mergeCell ref="I10:I12"/>
    <mergeCell ref="I13:I15"/>
    <mergeCell ref="H10:H12"/>
    <mergeCell ref="H13:H15"/>
  </mergeCells>
  <pageMargins left="0.511811024" right="0.511811024" top="0.78740157499999996" bottom="0.78740157499999996" header="0.31496062000000002" footer="0.31496062000000002"/>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8F4A-50E8-4245-946F-44B08D2F6F9D}">
  <dimension ref="A1:J77"/>
  <sheetViews>
    <sheetView tabSelected="1" topLeftCell="A8" zoomScale="40" zoomScaleNormal="40" workbookViewId="0">
      <selection activeCell="B11" sqref="B11:B12"/>
    </sheetView>
  </sheetViews>
  <sheetFormatPr defaultColWidth="8.6640625" defaultRowHeight="14.4" x14ac:dyDescent="0.3"/>
  <cols>
    <col min="1" max="1" width="22.88671875" style="1" customWidth="1"/>
    <col min="2" max="2" width="4.33203125" style="1" bestFit="1" customWidth="1"/>
    <col min="3" max="3" width="55.88671875" style="4" customWidth="1"/>
    <col min="4" max="6" width="11.6640625" style="1" customWidth="1"/>
    <col min="7" max="7" width="33.5546875" style="4" customWidth="1"/>
    <col min="8" max="8" width="15.5546875" style="2" customWidth="1"/>
    <col min="9" max="9" width="82.6640625" style="4" customWidth="1"/>
    <col min="10" max="16384" width="8.6640625" style="4"/>
  </cols>
  <sheetData>
    <row r="1" spans="1:10" ht="117.6" customHeight="1" x14ac:dyDescent="0.3">
      <c r="A1" s="76" t="s">
        <v>0</v>
      </c>
      <c r="B1" s="77"/>
      <c r="C1" s="77"/>
      <c r="D1" s="77"/>
      <c r="E1" s="77"/>
      <c r="F1" s="77"/>
      <c r="G1" s="77"/>
      <c r="H1" s="77"/>
      <c r="I1" s="78"/>
    </row>
    <row r="2" spans="1:10" ht="62.1" customHeight="1" x14ac:dyDescent="0.3">
      <c r="A2" s="79" t="s">
        <v>1</v>
      </c>
      <c r="B2" s="80"/>
      <c r="C2" s="80" t="s">
        <v>2</v>
      </c>
      <c r="D2" s="80"/>
      <c r="E2" s="80"/>
      <c r="F2" s="80"/>
      <c r="G2" s="80"/>
      <c r="H2" s="80"/>
      <c r="I2" s="81"/>
    </row>
    <row r="3" spans="1:10" ht="21" customHeight="1" x14ac:dyDescent="0.3">
      <c r="A3" s="16"/>
      <c r="C3" s="1"/>
      <c r="G3" s="1"/>
      <c r="H3" s="1"/>
      <c r="I3" s="17"/>
    </row>
    <row r="4" spans="1:10" s="6" customFormat="1" ht="36.9" customHeight="1" x14ac:dyDescent="0.3">
      <c r="A4" s="82" t="s">
        <v>3</v>
      </c>
      <c r="B4" s="83"/>
      <c r="C4" s="84" t="s">
        <v>109</v>
      </c>
      <c r="D4" s="207"/>
      <c r="E4" s="207"/>
      <c r="F4" s="207"/>
      <c r="G4" s="207"/>
      <c r="H4" s="207"/>
      <c r="I4" s="208"/>
    </row>
    <row r="5" spans="1:10" s="6" customFormat="1" ht="30.9" customHeight="1" x14ac:dyDescent="0.3">
      <c r="A5" s="87" t="s">
        <v>5</v>
      </c>
      <c r="B5" s="88"/>
      <c r="C5" s="88"/>
      <c r="D5" s="88"/>
      <c r="E5" s="88"/>
      <c r="F5" s="88"/>
      <c r="G5" s="88"/>
      <c r="H5" s="88"/>
      <c r="I5" s="89"/>
    </row>
    <row r="6" spans="1:10" ht="345.6" customHeight="1" x14ac:dyDescent="0.3">
      <c r="A6" s="62" t="s">
        <v>6</v>
      </c>
      <c r="B6" s="63"/>
      <c r="C6" s="63"/>
      <c r="D6" s="63"/>
      <c r="E6" s="63"/>
      <c r="F6" s="63"/>
      <c r="G6" s="63"/>
      <c r="H6" s="63"/>
      <c r="I6" s="64"/>
    </row>
    <row r="7" spans="1:10" ht="33.6" customHeight="1" x14ac:dyDescent="0.3">
      <c r="A7" s="65" t="s">
        <v>7</v>
      </c>
      <c r="B7" s="66"/>
      <c r="C7" s="66"/>
      <c r="D7" s="66"/>
      <c r="E7" s="66"/>
      <c r="F7" s="66"/>
      <c r="G7" s="66"/>
      <c r="H7" s="66"/>
      <c r="I7" s="67"/>
    </row>
    <row r="8" spans="1:10" ht="14.4" customHeight="1" x14ac:dyDescent="0.3">
      <c r="A8" s="24"/>
      <c r="B8" s="25"/>
      <c r="C8" s="25"/>
      <c r="D8" s="25"/>
      <c r="E8" s="25"/>
      <c r="F8" s="25"/>
      <c r="G8" s="25"/>
      <c r="H8" s="25"/>
      <c r="I8" s="26"/>
    </row>
    <row r="9" spans="1:10" s="8" customFormat="1" ht="56.25" customHeight="1" x14ac:dyDescent="0.3">
      <c r="A9" s="13" t="s">
        <v>8</v>
      </c>
      <c r="B9" s="9" t="s">
        <v>9</v>
      </c>
      <c r="C9" s="10" t="s">
        <v>10</v>
      </c>
      <c r="D9" s="9" t="s">
        <v>11</v>
      </c>
      <c r="E9" s="9" t="s">
        <v>12</v>
      </c>
      <c r="F9" s="9" t="s">
        <v>13</v>
      </c>
      <c r="G9" s="14" t="s">
        <v>14</v>
      </c>
      <c r="H9" s="14" t="s">
        <v>15</v>
      </c>
      <c r="I9" s="36" t="s">
        <v>16</v>
      </c>
    </row>
    <row r="10" spans="1:10" s="6" customFormat="1" ht="43.2" x14ac:dyDescent="0.3">
      <c r="A10" s="68" t="s">
        <v>17</v>
      </c>
      <c r="B10" s="7">
        <v>1</v>
      </c>
      <c r="C10" s="5" t="s">
        <v>18</v>
      </c>
      <c r="D10" s="7">
        <v>3</v>
      </c>
      <c r="E10" s="7">
        <v>10</v>
      </c>
      <c r="F10" s="7">
        <v>30</v>
      </c>
      <c r="G10" s="52" t="s">
        <v>110</v>
      </c>
      <c r="H10" s="56">
        <v>10</v>
      </c>
      <c r="I10" s="55" t="s">
        <v>111</v>
      </c>
      <c r="J10" s="197"/>
    </row>
    <row r="11" spans="1:10" s="6" customFormat="1" ht="28.8" x14ac:dyDescent="0.3">
      <c r="A11" s="69"/>
      <c r="B11" s="149">
        <v>2</v>
      </c>
      <c r="C11" s="149" t="s">
        <v>21</v>
      </c>
      <c r="D11" s="149">
        <v>3</v>
      </c>
      <c r="E11" s="149">
        <v>10</v>
      </c>
      <c r="F11" s="162">
        <v>30</v>
      </c>
      <c r="G11" s="209" t="s">
        <v>112</v>
      </c>
      <c r="H11" s="211">
        <v>10</v>
      </c>
      <c r="I11" s="51" t="s">
        <v>113</v>
      </c>
      <c r="J11" s="198"/>
    </row>
    <row r="12" spans="1:10" s="6" customFormat="1" ht="216" x14ac:dyDescent="0.3">
      <c r="A12" s="69"/>
      <c r="B12" s="151"/>
      <c r="C12" s="151"/>
      <c r="D12" s="151"/>
      <c r="E12" s="151"/>
      <c r="F12" s="165"/>
      <c r="G12" s="210"/>
      <c r="H12" s="212"/>
      <c r="I12" s="57" t="s">
        <v>114</v>
      </c>
      <c r="J12" s="53"/>
    </row>
    <row r="13" spans="1:10" s="6" customFormat="1" ht="31.5" customHeight="1" x14ac:dyDescent="0.3">
      <c r="A13" s="70"/>
      <c r="B13" s="71" t="s">
        <v>24</v>
      </c>
      <c r="C13" s="71"/>
      <c r="D13" s="71"/>
      <c r="E13" s="71"/>
      <c r="F13" s="7">
        <v>60</v>
      </c>
      <c r="G13" s="37" t="s">
        <v>25</v>
      </c>
      <c r="H13" s="28">
        <f>H10+H11</f>
        <v>20</v>
      </c>
      <c r="I13" s="30"/>
    </row>
    <row r="14" spans="1:10" ht="67.5" customHeight="1" x14ac:dyDescent="0.3">
      <c r="A14" s="72" t="s">
        <v>26</v>
      </c>
      <c r="B14" s="73"/>
      <c r="C14" s="73"/>
      <c r="D14" s="73"/>
      <c r="E14" s="73"/>
      <c r="F14" s="73"/>
      <c r="G14" s="73"/>
      <c r="H14" s="73"/>
      <c r="I14" s="74"/>
    </row>
    <row r="15" spans="1:10" ht="41.4" x14ac:dyDescent="0.3">
      <c r="A15" s="13" t="s">
        <v>8</v>
      </c>
      <c r="B15" s="9" t="s">
        <v>9</v>
      </c>
      <c r="C15" s="10" t="s">
        <v>10</v>
      </c>
      <c r="D15" s="9" t="s">
        <v>11</v>
      </c>
      <c r="E15" s="9" t="s">
        <v>12</v>
      </c>
      <c r="F15" s="9" t="s">
        <v>13</v>
      </c>
      <c r="G15" s="14" t="s">
        <v>14</v>
      </c>
      <c r="H15" s="14" t="s">
        <v>15</v>
      </c>
      <c r="I15" s="15" t="s">
        <v>16</v>
      </c>
    </row>
    <row r="16" spans="1:10" ht="72" x14ac:dyDescent="0.3">
      <c r="A16" s="75" t="s">
        <v>27</v>
      </c>
      <c r="B16" s="7">
        <v>1</v>
      </c>
      <c r="C16" s="3" t="s">
        <v>28</v>
      </c>
      <c r="D16" s="7">
        <v>3</v>
      </c>
      <c r="E16" s="7">
        <v>10</v>
      </c>
      <c r="F16" s="7">
        <v>30</v>
      </c>
      <c r="G16" s="32" t="s">
        <v>115</v>
      </c>
      <c r="H16" s="44">
        <v>10</v>
      </c>
      <c r="I16" s="199" t="s">
        <v>116</v>
      </c>
    </row>
    <row r="17" spans="1:9" ht="57.6" x14ac:dyDescent="0.3">
      <c r="A17" s="75"/>
      <c r="B17" s="7">
        <v>2</v>
      </c>
      <c r="C17" s="5" t="s">
        <v>31</v>
      </c>
      <c r="D17" s="7">
        <v>3</v>
      </c>
      <c r="E17" s="7">
        <v>10</v>
      </c>
      <c r="F17" s="7">
        <v>30</v>
      </c>
      <c r="G17" s="33" t="s">
        <v>115</v>
      </c>
      <c r="H17" s="45">
        <v>10</v>
      </c>
      <c r="I17" s="200"/>
    </row>
    <row r="18" spans="1:9" ht="29.1" customHeight="1" x14ac:dyDescent="0.3">
      <c r="A18" s="75"/>
      <c r="B18" s="71" t="s">
        <v>24</v>
      </c>
      <c r="C18" s="71"/>
      <c r="D18" s="71"/>
      <c r="E18" s="71"/>
      <c r="F18" s="7">
        <v>60</v>
      </c>
      <c r="G18" s="23" t="s">
        <v>34</v>
      </c>
      <c r="H18" s="7">
        <f>H16+H17</f>
        <v>20</v>
      </c>
      <c r="I18" s="20"/>
    </row>
    <row r="19" spans="1:9" ht="138.9" customHeight="1" x14ac:dyDescent="0.3">
      <c r="A19" s="72" t="s">
        <v>35</v>
      </c>
      <c r="B19" s="73"/>
      <c r="C19" s="73"/>
      <c r="D19" s="73"/>
      <c r="E19" s="73"/>
      <c r="F19" s="73"/>
      <c r="G19" s="73"/>
      <c r="H19" s="73"/>
      <c r="I19" s="74"/>
    </row>
    <row r="20" spans="1:9" ht="39" customHeight="1" x14ac:dyDescent="0.3">
      <c r="A20" s="13" t="s">
        <v>8</v>
      </c>
      <c r="B20" s="9" t="s">
        <v>9</v>
      </c>
      <c r="C20" s="10" t="s">
        <v>10</v>
      </c>
      <c r="D20" s="71" t="s">
        <v>36</v>
      </c>
      <c r="E20" s="71"/>
      <c r="F20" s="9" t="s">
        <v>37</v>
      </c>
      <c r="G20" s="14" t="s">
        <v>14</v>
      </c>
      <c r="H20" s="14" t="s">
        <v>15</v>
      </c>
      <c r="I20" s="15" t="s">
        <v>16</v>
      </c>
    </row>
    <row r="21" spans="1:9" ht="29.1" customHeight="1" x14ac:dyDescent="0.3">
      <c r="A21" s="75" t="s">
        <v>38</v>
      </c>
      <c r="B21" s="90">
        <v>1</v>
      </c>
      <c r="C21" s="90" t="s">
        <v>39</v>
      </c>
      <c r="D21" s="90" t="s">
        <v>40</v>
      </c>
      <c r="E21" s="90"/>
      <c r="F21" s="7">
        <v>20</v>
      </c>
      <c r="G21" s="201"/>
      <c r="H21" s="204">
        <v>0</v>
      </c>
      <c r="I21" s="199" t="s">
        <v>117</v>
      </c>
    </row>
    <row r="22" spans="1:9" x14ac:dyDescent="0.3">
      <c r="A22" s="75"/>
      <c r="B22" s="90"/>
      <c r="C22" s="90"/>
      <c r="D22" s="90" t="s">
        <v>43</v>
      </c>
      <c r="E22" s="90"/>
      <c r="F22" s="7">
        <v>15</v>
      </c>
      <c r="G22" s="202"/>
      <c r="H22" s="191"/>
      <c r="I22" s="205"/>
    </row>
    <row r="23" spans="1:9" x14ac:dyDescent="0.3">
      <c r="A23" s="75"/>
      <c r="B23" s="90"/>
      <c r="C23" s="90"/>
      <c r="D23" s="90" t="s">
        <v>44</v>
      </c>
      <c r="E23" s="90"/>
      <c r="F23" s="7">
        <v>10</v>
      </c>
      <c r="G23" s="202"/>
      <c r="H23" s="191"/>
      <c r="I23" s="205"/>
    </row>
    <row r="24" spans="1:9" x14ac:dyDescent="0.3">
      <c r="A24" s="75"/>
      <c r="B24" s="90"/>
      <c r="C24" s="90"/>
      <c r="D24" s="90" t="s">
        <v>45</v>
      </c>
      <c r="E24" s="90"/>
      <c r="F24" s="7">
        <v>8</v>
      </c>
      <c r="G24" s="202"/>
      <c r="H24" s="191"/>
      <c r="I24" s="205"/>
    </row>
    <row r="25" spans="1:9" x14ac:dyDescent="0.3">
      <c r="A25" s="75"/>
      <c r="B25" s="90"/>
      <c r="C25" s="90"/>
      <c r="D25" s="90" t="s">
        <v>46</v>
      </c>
      <c r="E25" s="90"/>
      <c r="F25" s="7">
        <v>5</v>
      </c>
      <c r="G25" s="202"/>
      <c r="H25" s="191"/>
      <c r="I25" s="205"/>
    </row>
    <row r="26" spans="1:9" x14ac:dyDescent="0.3">
      <c r="A26" s="75"/>
      <c r="B26" s="90"/>
      <c r="C26" s="90"/>
      <c r="D26" s="90" t="s">
        <v>47</v>
      </c>
      <c r="E26" s="90"/>
      <c r="F26" s="7">
        <v>0</v>
      </c>
      <c r="G26" s="203"/>
      <c r="H26" s="192"/>
      <c r="I26" s="206"/>
    </row>
    <row r="27" spans="1:9" x14ac:dyDescent="0.3">
      <c r="A27" s="75"/>
      <c r="B27" s="90">
        <v>2</v>
      </c>
      <c r="C27" s="90" t="s">
        <v>48</v>
      </c>
      <c r="D27" s="90" t="s">
        <v>40</v>
      </c>
      <c r="E27" s="90"/>
      <c r="F27" s="7">
        <v>20</v>
      </c>
      <c r="G27" s="176" t="s">
        <v>118</v>
      </c>
      <c r="H27" s="176">
        <v>10</v>
      </c>
      <c r="I27" s="178" t="s">
        <v>119</v>
      </c>
    </row>
    <row r="28" spans="1:9" x14ac:dyDescent="0.3">
      <c r="A28" s="75"/>
      <c r="B28" s="90"/>
      <c r="C28" s="90"/>
      <c r="D28" s="90" t="s">
        <v>43</v>
      </c>
      <c r="E28" s="90"/>
      <c r="F28" s="7">
        <v>15</v>
      </c>
      <c r="G28" s="176"/>
      <c r="H28" s="176"/>
      <c r="I28" s="178"/>
    </row>
    <row r="29" spans="1:9" x14ac:dyDescent="0.3">
      <c r="A29" s="75"/>
      <c r="B29" s="90"/>
      <c r="C29" s="90"/>
      <c r="D29" s="90" t="s">
        <v>44</v>
      </c>
      <c r="E29" s="90"/>
      <c r="F29" s="7">
        <v>10</v>
      </c>
      <c r="G29" s="176"/>
      <c r="H29" s="176"/>
      <c r="I29" s="178"/>
    </row>
    <row r="30" spans="1:9" x14ac:dyDescent="0.3">
      <c r="A30" s="75"/>
      <c r="B30" s="90"/>
      <c r="C30" s="90"/>
      <c r="D30" s="90" t="s">
        <v>45</v>
      </c>
      <c r="E30" s="90"/>
      <c r="F30" s="7">
        <v>8</v>
      </c>
      <c r="G30" s="176"/>
      <c r="H30" s="176"/>
      <c r="I30" s="178"/>
    </row>
    <row r="31" spans="1:9" x14ac:dyDescent="0.3">
      <c r="A31" s="75"/>
      <c r="B31" s="90"/>
      <c r="C31" s="90"/>
      <c r="D31" s="90" t="s">
        <v>46</v>
      </c>
      <c r="E31" s="90"/>
      <c r="F31" s="7">
        <v>5</v>
      </c>
      <c r="G31" s="176"/>
      <c r="H31" s="176"/>
      <c r="I31" s="178"/>
    </row>
    <row r="32" spans="1:9" x14ac:dyDescent="0.3">
      <c r="A32" s="75"/>
      <c r="B32" s="90"/>
      <c r="C32" s="90"/>
      <c r="D32" s="90" t="s">
        <v>47</v>
      </c>
      <c r="E32" s="90"/>
      <c r="F32" s="7">
        <v>0</v>
      </c>
      <c r="G32" s="183"/>
      <c r="H32" s="183"/>
      <c r="I32" s="179"/>
    </row>
    <row r="33" spans="1:9" ht="32.4" customHeight="1" x14ac:dyDescent="0.3">
      <c r="A33" s="75"/>
      <c r="B33" s="71" t="s">
        <v>24</v>
      </c>
      <c r="C33" s="71"/>
      <c r="D33" s="71"/>
      <c r="E33" s="71"/>
      <c r="F33" s="7">
        <v>40</v>
      </c>
      <c r="G33" s="23" t="s">
        <v>34</v>
      </c>
      <c r="H33" s="60">
        <f>H21+H27</f>
        <v>10</v>
      </c>
      <c r="I33" s="20"/>
    </row>
    <row r="34" spans="1:9" ht="35.4" customHeight="1" x14ac:dyDescent="0.3">
      <c r="A34" s="72" t="s">
        <v>50</v>
      </c>
      <c r="B34" s="73"/>
      <c r="C34" s="73"/>
      <c r="D34" s="73"/>
      <c r="E34" s="73"/>
      <c r="F34" s="73"/>
      <c r="G34" s="73"/>
      <c r="H34" s="73"/>
      <c r="I34" s="74"/>
    </row>
    <row r="35" spans="1:9" ht="36" customHeight="1" x14ac:dyDescent="0.3">
      <c r="A35" s="13" t="s">
        <v>8</v>
      </c>
      <c r="B35" s="9" t="s">
        <v>9</v>
      </c>
      <c r="C35" s="10" t="s">
        <v>51</v>
      </c>
      <c r="D35" s="71" t="s">
        <v>52</v>
      </c>
      <c r="E35" s="71"/>
      <c r="F35" s="9" t="s">
        <v>53</v>
      </c>
      <c r="G35" s="14" t="s">
        <v>54</v>
      </c>
      <c r="H35" s="14" t="s">
        <v>15</v>
      </c>
      <c r="I35" s="15" t="s">
        <v>16</v>
      </c>
    </row>
    <row r="36" spans="1:9" x14ac:dyDescent="0.3">
      <c r="A36" s="106" t="s">
        <v>55</v>
      </c>
      <c r="B36" s="90" t="s">
        <v>56</v>
      </c>
      <c r="C36" s="105" t="s">
        <v>57</v>
      </c>
      <c r="D36" s="90" t="s">
        <v>58</v>
      </c>
      <c r="E36" s="90"/>
      <c r="F36" s="7">
        <v>15</v>
      </c>
      <c r="G36" s="175" t="s">
        <v>120</v>
      </c>
      <c r="H36" s="175">
        <v>4</v>
      </c>
      <c r="I36" s="196" t="s">
        <v>121</v>
      </c>
    </row>
    <row r="37" spans="1:9" x14ac:dyDescent="0.3">
      <c r="A37" s="106"/>
      <c r="B37" s="90"/>
      <c r="C37" s="105"/>
      <c r="D37" s="90" t="s">
        <v>61</v>
      </c>
      <c r="E37" s="90"/>
      <c r="F37" s="7">
        <v>12</v>
      </c>
      <c r="G37" s="176"/>
      <c r="H37" s="176"/>
      <c r="I37" s="193"/>
    </row>
    <row r="38" spans="1:9" x14ac:dyDescent="0.3">
      <c r="A38" s="106"/>
      <c r="B38" s="90"/>
      <c r="C38" s="105"/>
      <c r="D38" s="90" t="s">
        <v>59</v>
      </c>
      <c r="E38" s="90"/>
      <c r="F38" s="7">
        <v>8</v>
      </c>
      <c r="G38" s="176"/>
      <c r="H38" s="176"/>
      <c r="I38" s="193"/>
    </row>
    <row r="39" spans="1:9" x14ac:dyDescent="0.3">
      <c r="A39" s="106"/>
      <c r="B39" s="90"/>
      <c r="C39" s="105"/>
      <c r="D39" s="90" t="s">
        <v>62</v>
      </c>
      <c r="E39" s="90"/>
      <c r="F39" s="7">
        <v>4</v>
      </c>
      <c r="G39" s="176"/>
      <c r="H39" s="176"/>
      <c r="I39" s="193"/>
    </row>
    <row r="40" spans="1:9" x14ac:dyDescent="0.3">
      <c r="A40" s="106"/>
      <c r="B40" s="90"/>
      <c r="C40" s="105"/>
      <c r="D40" s="90" t="s">
        <v>63</v>
      </c>
      <c r="E40" s="90"/>
      <c r="F40" s="7">
        <v>0</v>
      </c>
      <c r="G40" s="183"/>
      <c r="H40" s="183"/>
      <c r="I40" s="194"/>
    </row>
    <row r="41" spans="1:9" x14ac:dyDescent="0.3">
      <c r="A41" s="106"/>
      <c r="B41" s="90" t="s">
        <v>64</v>
      </c>
      <c r="C41" s="105" t="s">
        <v>65</v>
      </c>
      <c r="D41" s="90" t="s">
        <v>58</v>
      </c>
      <c r="E41" s="90"/>
      <c r="F41" s="7">
        <v>20</v>
      </c>
      <c r="G41" s="176" t="s">
        <v>120</v>
      </c>
      <c r="H41" s="176">
        <v>5</v>
      </c>
      <c r="I41" s="193" t="s">
        <v>122</v>
      </c>
    </row>
    <row r="42" spans="1:9" x14ac:dyDescent="0.3">
      <c r="A42" s="106"/>
      <c r="B42" s="90"/>
      <c r="C42" s="105"/>
      <c r="D42" s="90" t="s">
        <v>61</v>
      </c>
      <c r="E42" s="90"/>
      <c r="F42" s="7">
        <v>17</v>
      </c>
      <c r="G42" s="176"/>
      <c r="H42" s="176"/>
      <c r="I42" s="193"/>
    </row>
    <row r="43" spans="1:9" x14ac:dyDescent="0.3">
      <c r="A43" s="106"/>
      <c r="B43" s="90"/>
      <c r="C43" s="105"/>
      <c r="D43" s="90" t="s">
        <v>59</v>
      </c>
      <c r="E43" s="90"/>
      <c r="F43" s="7">
        <v>11</v>
      </c>
      <c r="G43" s="176"/>
      <c r="H43" s="176"/>
      <c r="I43" s="193"/>
    </row>
    <row r="44" spans="1:9" x14ac:dyDescent="0.3">
      <c r="A44" s="106"/>
      <c r="B44" s="90"/>
      <c r="C44" s="105"/>
      <c r="D44" s="90" t="s">
        <v>62</v>
      </c>
      <c r="E44" s="90"/>
      <c r="F44" s="7">
        <v>5</v>
      </c>
      <c r="G44" s="176"/>
      <c r="H44" s="176"/>
      <c r="I44" s="193"/>
    </row>
    <row r="45" spans="1:9" x14ac:dyDescent="0.3">
      <c r="A45" s="106"/>
      <c r="B45" s="90"/>
      <c r="C45" s="105"/>
      <c r="D45" s="90" t="s">
        <v>63</v>
      </c>
      <c r="E45" s="90"/>
      <c r="F45" s="7">
        <v>0</v>
      </c>
      <c r="G45" s="183"/>
      <c r="H45" s="183"/>
      <c r="I45" s="194"/>
    </row>
    <row r="46" spans="1:9" ht="15" customHeight="1" x14ac:dyDescent="0.3">
      <c r="A46" s="106"/>
      <c r="B46" s="90" t="s">
        <v>67</v>
      </c>
      <c r="C46" s="105" t="s">
        <v>68</v>
      </c>
      <c r="D46" s="90" t="s">
        <v>58</v>
      </c>
      <c r="E46" s="90"/>
      <c r="F46" s="7">
        <v>3</v>
      </c>
      <c r="G46" s="176" t="s">
        <v>120</v>
      </c>
      <c r="H46" s="176">
        <v>1</v>
      </c>
      <c r="I46" s="193" t="s">
        <v>123</v>
      </c>
    </row>
    <row r="47" spans="1:9" x14ac:dyDescent="0.3">
      <c r="A47" s="106"/>
      <c r="B47" s="90"/>
      <c r="C47" s="105"/>
      <c r="D47" s="90" t="s">
        <v>61</v>
      </c>
      <c r="E47" s="90"/>
      <c r="F47" s="7">
        <v>2.5</v>
      </c>
      <c r="G47" s="176"/>
      <c r="H47" s="176"/>
      <c r="I47" s="193"/>
    </row>
    <row r="48" spans="1:9" x14ac:dyDescent="0.3">
      <c r="A48" s="106"/>
      <c r="B48" s="90"/>
      <c r="C48" s="105"/>
      <c r="D48" s="90" t="s">
        <v>59</v>
      </c>
      <c r="E48" s="90"/>
      <c r="F48" s="7">
        <v>2</v>
      </c>
      <c r="G48" s="176"/>
      <c r="H48" s="176"/>
      <c r="I48" s="193"/>
    </row>
    <row r="49" spans="1:9" x14ac:dyDescent="0.3">
      <c r="A49" s="106"/>
      <c r="B49" s="90"/>
      <c r="C49" s="105"/>
      <c r="D49" s="90" t="s">
        <v>62</v>
      </c>
      <c r="E49" s="90"/>
      <c r="F49" s="7">
        <v>1</v>
      </c>
      <c r="G49" s="176"/>
      <c r="H49" s="176"/>
      <c r="I49" s="193"/>
    </row>
    <row r="50" spans="1:9" x14ac:dyDescent="0.3">
      <c r="A50" s="106"/>
      <c r="B50" s="90"/>
      <c r="C50" s="105"/>
      <c r="D50" s="90" t="s">
        <v>63</v>
      </c>
      <c r="E50" s="90"/>
      <c r="F50" s="7">
        <v>0</v>
      </c>
      <c r="G50" s="183"/>
      <c r="H50" s="183"/>
      <c r="I50" s="194"/>
    </row>
    <row r="51" spans="1:9" ht="14.4" customHeight="1" x14ac:dyDescent="0.3">
      <c r="A51" s="106"/>
      <c r="B51" s="90" t="s">
        <v>70</v>
      </c>
      <c r="C51" s="105" t="s">
        <v>124</v>
      </c>
      <c r="D51" s="90" t="s">
        <v>58</v>
      </c>
      <c r="E51" s="90"/>
      <c r="F51" s="7">
        <v>2</v>
      </c>
      <c r="G51" s="176" t="s">
        <v>125</v>
      </c>
      <c r="H51" s="191">
        <v>0</v>
      </c>
      <c r="I51" s="193" t="s">
        <v>126</v>
      </c>
    </row>
    <row r="52" spans="1:9" ht="14.4" customHeight="1" x14ac:dyDescent="0.3">
      <c r="A52" s="106"/>
      <c r="B52" s="90"/>
      <c r="C52" s="105"/>
      <c r="D52" s="90" t="s">
        <v>61</v>
      </c>
      <c r="E52" s="90"/>
      <c r="F52" s="7">
        <v>1.5</v>
      </c>
      <c r="G52" s="176"/>
      <c r="H52" s="191"/>
      <c r="I52" s="193"/>
    </row>
    <row r="53" spans="1:9" ht="14.4" customHeight="1" x14ac:dyDescent="0.3">
      <c r="A53" s="106"/>
      <c r="B53" s="90"/>
      <c r="C53" s="105"/>
      <c r="D53" s="90" t="s">
        <v>59</v>
      </c>
      <c r="E53" s="90"/>
      <c r="F53" s="7">
        <v>1</v>
      </c>
      <c r="G53" s="176"/>
      <c r="H53" s="191"/>
      <c r="I53" s="193"/>
    </row>
    <row r="54" spans="1:9" ht="14.4" customHeight="1" x14ac:dyDescent="0.3">
      <c r="A54" s="106"/>
      <c r="B54" s="90"/>
      <c r="C54" s="105"/>
      <c r="D54" s="90" t="s">
        <v>62</v>
      </c>
      <c r="E54" s="90"/>
      <c r="F54" s="7">
        <v>0.5</v>
      </c>
      <c r="G54" s="176"/>
      <c r="H54" s="191"/>
      <c r="I54" s="193"/>
    </row>
    <row r="55" spans="1:9" ht="14.4" customHeight="1" x14ac:dyDescent="0.3">
      <c r="A55" s="106"/>
      <c r="B55" s="90"/>
      <c r="C55" s="105"/>
      <c r="D55" s="90" t="s">
        <v>63</v>
      </c>
      <c r="E55" s="90"/>
      <c r="F55" s="7">
        <v>0</v>
      </c>
      <c r="G55" s="183"/>
      <c r="H55" s="192"/>
      <c r="I55" s="194"/>
    </row>
    <row r="56" spans="1:9" ht="30.9" customHeight="1" x14ac:dyDescent="0.3">
      <c r="A56" s="106"/>
      <c r="B56" s="71" t="s">
        <v>24</v>
      </c>
      <c r="C56" s="71"/>
      <c r="D56" s="71"/>
      <c r="E56" s="71"/>
      <c r="F56" s="7">
        <f>F36+F41+F46+F51</f>
        <v>40</v>
      </c>
      <c r="G56" s="23" t="s">
        <v>34</v>
      </c>
      <c r="H56" s="7">
        <f>H36+H41+H46+H51</f>
        <v>10</v>
      </c>
      <c r="I56" s="20"/>
    </row>
    <row r="57" spans="1:9" ht="316.5" customHeight="1" x14ac:dyDescent="0.3">
      <c r="A57" s="195" t="s">
        <v>127</v>
      </c>
      <c r="B57" s="109"/>
      <c r="C57" s="109"/>
      <c r="D57" s="109"/>
      <c r="E57" s="109"/>
      <c r="F57" s="109"/>
      <c r="G57" s="109"/>
      <c r="H57" s="109"/>
      <c r="I57" s="110"/>
    </row>
    <row r="58" spans="1:9" ht="30.9" customHeight="1" x14ac:dyDescent="0.3">
      <c r="A58" s="111" t="s">
        <v>75</v>
      </c>
      <c r="B58" s="112"/>
      <c r="C58" s="112"/>
      <c r="D58" s="112"/>
      <c r="E58" s="112"/>
      <c r="F58" s="112"/>
      <c r="G58" s="113">
        <f>H56+H33+H18+H13</f>
        <v>60</v>
      </c>
      <c r="H58" s="113"/>
      <c r="I58" s="114"/>
    </row>
    <row r="59" spans="1:9" x14ac:dyDescent="0.3">
      <c r="A59" s="16"/>
      <c r="I59" s="12"/>
    </row>
    <row r="60" spans="1:9" ht="31.5" customHeight="1" x14ac:dyDescent="0.3">
      <c r="A60" s="65" t="s">
        <v>76</v>
      </c>
      <c r="B60" s="66"/>
      <c r="C60" s="66"/>
      <c r="D60" s="66"/>
      <c r="E60" s="66"/>
      <c r="F60" s="66"/>
      <c r="G60" s="66"/>
      <c r="H60" s="66"/>
      <c r="I60" s="67"/>
    </row>
    <row r="61" spans="1:9" x14ac:dyDescent="0.3">
      <c r="A61" s="16"/>
      <c r="H61" s="2" t="s">
        <v>77</v>
      </c>
      <c r="I61" s="12">
        <v>193</v>
      </c>
    </row>
    <row r="62" spans="1:9" ht="39" customHeight="1" x14ac:dyDescent="0.3">
      <c r="A62" s="115" t="s">
        <v>78</v>
      </c>
      <c r="B62" s="116"/>
      <c r="C62" s="116"/>
      <c r="D62" s="116"/>
      <c r="E62" s="116"/>
      <c r="F62" s="116"/>
      <c r="G62" s="116"/>
      <c r="H62" s="116"/>
      <c r="I62" s="117"/>
    </row>
    <row r="63" spans="1:9" ht="117.9" customHeight="1" x14ac:dyDescent="0.3">
      <c r="A63" s="137" t="s">
        <v>79</v>
      </c>
      <c r="B63" s="138"/>
      <c r="C63" s="138"/>
      <c r="D63" s="138"/>
      <c r="E63" s="138"/>
      <c r="F63" s="138"/>
      <c r="G63" s="138"/>
      <c r="H63" s="138"/>
      <c r="I63" s="139"/>
    </row>
    <row r="64" spans="1:9" ht="31.5" customHeight="1" x14ac:dyDescent="0.3">
      <c r="A64" s="111" t="s">
        <v>80</v>
      </c>
      <c r="B64" s="112"/>
      <c r="C64" s="112"/>
      <c r="D64" s="112"/>
      <c r="E64" s="112"/>
      <c r="F64" s="112"/>
      <c r="G64" s="140">
        <f>(G58*100)/I61</f>
        <v>31.088082901554404</v>
      </c>
      <c r="H64" s="141"/>
      <c r="I64" s="142"/>
    </row>
    <row r="65" spans="1:9" x14ac:dyDescent="0.3">
      <c r="A65" s="16"/>
      <c r="I65" s="12"/>
    </row>
    <row r="66" spans="1:9" ht="31.5" customHeight="1" x14ac:dyDescent="0.3">
      <c r="A66" s="143" t="s">
        <v>81</v>
      </c>
      <c r="B66" s="144"/>
      <c r="C66" s="144"/>
      <c r="D66" s="144"/>
      <c r="E66" s="144"/>
      <c r="F66" s="144"/>
      <c r="G66" s="144"/>
      <c r="H66" s="144"/>
      <c r="I66" s="145"/>
    </row>
    <row r="67" spans="1:9" x14ac:dyDescent="0.3">
      <c r="A67" s="21"/>
      <c r="B67" s="18"/>
      <c r="C67" s="19"/>
      <c r="D67" s="18"/>
      <c r="E67" s="18"/>
      <c r="F67" s="18"/>
      <c r="G67" s="19"/>
      <c r="H67" s="11" t="s">
        <v>82</v>
      </c>
      <c r="I67" s="49">
        <v>17070347.5</v>
      </c>
    </row>
    <row r="68" spans="1:9" x14ac:dyDescent="0.3">
      <c r="A68" s="16"/>
      <c r="H68" s="2" t="s">
        <v>83</v>
      </c>
      <c r="I68" s="47">
        <v>21841952.960000001</v>
      </c>
    </row>
    <row r="69" spans="1:9" ht="30" customHeight="1" x14ac:dyDescent="0.3">
      <c r="A69" s="126" t="s">
        <v>84</v>
      </c>
      <c r="B69" s="127"/>
      <c r="C69" s="127"/>
      <c r="D69" s="127"/>
      <c r="E69" s="127"/>
      <c r="F69" s="127"/>
      <c r="G69" s="127"/>
      <c r="H69" s="127"/>
      <c r="I69" s="128"/>
    </row>
    <row r="70" spans="1:9" ht="180" customHeight="1" x14ac:dyDescent="0.3">
      <c r="A70" s="129" t="s">
        <v>85</v>
      </c>
      <c r="B70" s="130"/>
      <c r="C70" s="130"/>
      <c r="D70" s="130"/>
      <c r="E70" s="130"/>
      <c r="F70" s="130"/>
      <c r="G70" s="130"/>
      <c r="H70" s="130"/>
      <c r="I70" s="131"/>
    </row>
    <row r="71" spans="1:9" ht="35.1" customHeight="1" x14ac:dyDescent="0.3">
      <c r="A71" s="118" t="s">
        <v>86</v>
      </c>
      <c r="B71" s="119"/>
      <c r="C71" s="119"/>
      <c r="D71" s="119"/>
      <c r="E71" s="119"/>
      <c r="F71" s="119"/>
      <c r="G71" s="120">
        <f>(I67*100)/I68</f>
        <v>78.153943153625391</v>
      </c>
      <c r="H71" s="121"/>
      <c r="I71" s="122"/>
    </row>
    <row r="72" spans="1:9" x14ac:dyDescent="0.3">
      <c r="A72" s="16"/>
      <c r="I72" s="12"/>
    </row>
    <row r="73" spans="1:9" ht="36" customHeight="1" x14ac:dyDescent="0.3">
      <c r="A73" s="123" t="s">
        <v>87</v>
      </c>
      <c r="B73" s="124"/>
      <c r="C73" s="124"/>
      <c r="D73" s="124"/>
      <c r="E73" s="124"/>
      <c r="F73" s="124"/>
      <c r="G73" s="124"/>
      <c r="H73" s="124"/>
      <c r="I73" s="125"/>
    </row>
    <row r="74" spans="1:9" x14ac:dyDescent="0.3">
      <c r="A74" s="21"/>
      <c r="B74" s="18"/>
      <c r="C74" s="19"/>
      <c r="D74" s="18"/>
      <c r="E74" s="18"/>
      <c r="F74" s="18"/>
      <c r="G74" s="19"/>
      <c r="H74" s="11"/>
      <c r="I74" s="22"/>
    </row>
    <row r="75" spans="1:9" x14ac:dyDescent="0.3">
      <c r="A75" s="126" t="s">
        <v>88</v>
      </c>
      <c r="B75" s="127"/>
      <c r="C75" s="127"/>
      <c r="D75" s="127"/>
      <c r="E75" s="127"/>
      <c r="F75" s="127"/>
      <c r="G75" s="127"/>
      <c r="H75" s="127"/>
      <c r="I75" s="128"/>
    </row>
    <row r="76" spans="1:9" ht="117" customHeight="1" x14ac:dyDescent="0.3">
      <c r="A76" s="129" t="s">
        <v>89</v>
      </c>
      <c r="B76" s="130"/>
      <c r="C76" s="130"/>
      <c r="D76" s="130"/>
      <c r="E76" s="130"/>
      <c r="F76" s="130"/>
      <c r="G76" s="130"/>
      <c r="H76" s="130"/>
      <c r="I76" s="131"/>
    </row>
    <row r="77" spans="1:9" ht="32.1" customHeight="1" x14ac:dyDescent="0.3">
      <c r="A77" s="132" t="s">
        <v>90</v>
      </c>
      <c r="B77" s="133"/>
      <c r="C77" s="133"/>
      <c r="D77" s="133"/>
      <c r="E77" s="133"/>
      <c r="F77" s="133"/>
      <c r="G77" s="134">
        <f>((0.7*G64)+(0.3*G71))</f>
        <v>45.207840977175699</v>
      </c>
      <c r="H77" s="135"/>
      <c r="I77" s="136"/>
    </row>
  </sheetData>
  <mergeCells count="110">
    <mergeCell ref="A1:I1"/>
    <mergeCell ref="A2:B2"/>
    <mergeCell ref="C2:I2"/>
    <mergeCell ref="A4:B4"/>
    <mergeCell ref="C4:I4"/>
    <mergeCell ref="A5:I5"/>
    <mergeCell ref="A6:I6"/>
    <mergeCell ref="A7:I7"/>
    <mergeCell ref="A10:A13"/>
    <mergeCell ref="B13:E13"/>
    <mergeCell ref="C11:C12"/>
    <mergeCell ref="D11:D12"/>
    <mergeCell ref="E11:E12"/>
    <mergeCell ref="F11:F12"/>
    <mergeCell ref="G11:G12"/>
    <mergeCell ref="H11:H12"/>
    <mergeCell ref="B11:B12"/>
    <mergeCell ref="A14:I14"/>
    <mergeCell ref="A16:A18"/>
    <mergeCell ref="B18:E18"/>
    <mergeCell ref="J10:J11"/>
    <mergeCell ref="I16:I17"/>
    <mergeCell ref="B27:B32"/>
    <mergeCell ref="C27:C32"/>
    <mergeCell ref="D27:E27"/>
    <mergeCell ref="A19:I19"/>
    <mergeCell ref="D20:E20"/>
    <mergeCell ref="A21:A33"/>
    <mergeCell ref="B21:B26"/>
    <mergeCell ref="C21:C26"/>
    <mergeCell ref="D21:E21"/>
    <mergeCell ref="G21:G26"/>
    <mergeCell ref="H21:H26"/>
    <mergeCell ref="I21:I26"/>
    <mergeCell ref="D22:E22"/>
    <mergeCell ref="G27:G32"/>
    <mergeCell ref="H27:H32"/>
    <mergeCell ref="I27:I32"/>
    <mergeCell ref="D28:E28"/>
    <mergeCell ref="D29:E29"/>
    <mergeCell ref="D30:E30"/>
    <mergeCell ref="D31:E31"/>
    <mergeCell ref="D32:E32"/>
    <mergeCell ref="D23:E23"/>
    <mergeCell ref="D24:E24"/>
    <mergeCell ref="D25:E25"/>
    <mergeCell ref="D26:E26"/>
    <mergeCell ref="B41:B45"/>
    <mergeCell ref="C41:C45"/>
    <mergeCell ref="D41:E41"/>
    <mergeCell ref="B33:E33"/>
    <mergeCell ref="A34:I34"/>
    <mergeCell ref="D35:E35"/>
    <mergeCell ref="A36:A56"/>
    <mergeCell ref="B36:B40"/>
    <mergeCell ref="C36:C40"/>
    <mergeCell ref="D36:E36"/>
    <mergeCell ref="G36:G40"/>
    <mergeCell ref="H36:H40"/>
    <mergeCell ref="I36:I40"/>
    <mergeCell ref="G41:G45"/>
    <mergeCell ref="H41:H45"/>
    <mergeCell ref="I41:I45"/>
    <mergeCell ref="D42:E42"/>
    <mergeCell ref="D43:E43"/>
    <mergeCell ref="D44:E44"/>
    <mergeCell ref="D45:E45"/>
    <mergeCell ref="D37:E37"/>
    <mergeCell ref="D38:E38"/>
    <mergeCell ref="D39:E39"/>
    <mergeCell ref="D40:E40"/>
    <mergeCell ref="B46:B50"/>
    <mergeCell ref="C46:C50"/>
    <mergeCell ref="D46:E46"/>
    <mergeCell ref="G46:G50"/>
    <mergeCell ref="H46:H50"/>
    <mergeCell ref="I46:I50"/>
    <mergeCell ref="D47:E47"/>
    <mergeCell ref="D48:E48"/>
    <mergeCell ref="D49:E49"/>
    <mergeCell ref="D50:E50"/>
    <mergeCell ref="B56:E56"/>
    <mergeCell ref="A57:I57"/>
    <mergeCell ref="A58:F58"/>
    <mergeCell ref="G58:I58"/>
    <mergeCell ref="A60:I60"/>
    <mergeCell ref="A62:I62"/>
    <mergeCell ref="B51:B55"/>
    <mergeCell ref="C51:C55"/>
    <mergeCell ref="D51:E51"/>
    <mergeCell ref="G51:G55"/>
    <mergeCell ref="H51:H55"/>
    <mergeCell ref="I51:I55"/>
    <mergeCell ref="D52:E52"/>
    <mergeCell ref="D53:E53"/>
    <mergeCell ref="D54:E54"/>
    <mergeCell ref="D55:E55"/>
    <mergeCell ref="A71:F71"/>
    <mergeCell ref="G71:I71"/>
    <mergeCell ref="A73:I73"/>
    <mergeCell ref="A75:I75"/>
    <mergeCell ref="A76:I76"/>
    <mergeCell ref="A77:F77"/>
    <mergeCell ref="G77:I77"/>
    <mergeCell ref="A63:I63"/>
    <mergeCell ref="A64:F64"/>
    <mergeCell ref="G64:I64"/>
    <mergeCell ref="A66:I66"/>
    <mergeCell ref="A69:I69"/>
    <mergeCell ref="A70:I70"/>
  </mergeCells>
  <pageMargins left="0.511811024" right="0.511811024" top="0.78740157499999996" bottom="0.78740157499999996" header="0.31496062000000002" footer="0.31496062000000002"/>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C5621-9879-4B43-9120-647A5AE64800}">
  <dimension ref="A1:I76"/>
  <sheetViews>
    <sheetView topLeftCell="C25" zoomScale="40" zoomScaleNormal="40" workbookViewId="0">
      <selection activeCell="I81" sqref="I81"/>
    </sheetView>
  </sheetViews>
  <sheetFormatPr defaultColWidth="8.6640625" defaultRowHeight="14.4" x14ac:dyDescent="0.3"/>
  <cols>
    <col min="1" max="1" width="22.88671875" style="1" customWidth="1"/>
    <col min="2" max="2" width="4.33203125" style="1" bestFit="1" customWidth="1"/>
    <col min="3" max="3" width="55.88671875" style="4" customWidth="1"/>
    <col min="4" max="6" width="11.6640625" style="1" customWidth="1"/>
    <col min="7" max="7" width="32.109375" style="4" customWidth="1"/>
    <col min="8" max="8" width="15.5546875" style="2" customWidth="1"/>
    <col min="9" max="9" width="141.33203125" style="4" customWidth="1"/>
    <col min="10" max="16384" width="8.6640625" style="4"/>
  </cols>
  <sheetData>
    <row r="1" spans="1:9" ht="117.6" customHeight="1" x14ac:dyDescent="0.3">
      <c r="A1" s="76" t="s">
        <v>0</v>
      </c>
      <c r="B1" s="77"/>
      <c r="C1" s="77"/>
      <c r="D1" s="77"/>
      <c r="E1" s="77"/>
      <c r="F1" s="77"/>
      <c r="G1" s="77"/>
      <c r="H1" s="77"/>
      <c r="I1" s="78"/>
    </row>
    <row r="2" spans="1:9" ht="62.1" customHeight="1" x14ac:dyDescent="0.3">
      <c r="A2" s="79" t="s">
        <v>1</v>
      </c>
      <c r="B2" s="80"/>
      <c r="C2" s="80" t="s">
        <v>128</v>
      </c>
      <c r="D2" s="80"/>
      <c r="E2" s="80"/>
      <c r="F2" s="80"/>
      <c r="G2" s="80"/>
      <c r="H2" s="80"/>
      <c r="I2" s="81"/>
    </row>
    <row r="3" spans="1:9" ht="21" customHeight="1" x14ac:dyDescent="0.3">
      <c r="A3" s="16"/>
      <c r="C3" s="1"/>
      <c r="G3" s="1"/>
      <c r="H3" s="1"/>
      <c r="I3" s="17"/>
    </row>
    <row r="4" spans="1:9" s="6" customFormat="1" ht="36.9" customHeight="1" x14ac:dyDescent="0.3">
      <c r="A4" s="82" t="s">
        <v>3</v>
      </c>
      <c r="B4" s="83"/>
      <c r="C4" s="84" t="s">
        <v>129</v>
      </c>
      <c r="D4" s="213"/>
      <c r="E4" s="213"/>
      <c r="F4" s="213"/>
      <c r="G4" s="213"/>
      <c r="H4" s="213"/>
      <c r="I4" s="214"/>
    </row>
    <row r="5" spans="1:9" s="6" customFormat="1" ht="30.9" customHeight="1" x14ac:dyDescent="0.3">
      <c r="A5" s="87" t="s">
        <v>5</v>
      </c>
      <c r="B5" s="88"/>
      <c r="C5" s="88"/>
      <c r="D5" s="88"/>
      <c r="E5" s="88"/>
      <c r="F5" s="88"/>
      <c r="G5" s="88"/>
      <c r="H5" s="88"/>
      <c r="I5" s="89"/>
    </row>
    <row r="6" spans="1:9" ht="379.5" customHeight="1" x14ac:dyDescent="0.3">
      <c r="A6" s="62" t="s">
        <v>6</v>
      </c>
      <c r="B6" s="63"/>
      <c r="C6" s="63"/>
      <c r="D6" s="63"/>
      <c r="E6" s="63"/>
      <c r="F6" s="63"/>
      <c r="G6" s="63"/>
      <c r="H6" s="63"/>
      <c r="I6" s="64"/>
    </row>
    <row r="7" spans="1:9" ht="33.6" customHeight="1" x14ac:dyDescent="0.3">
      <c r="A7" s="65" t="s">
        <v>7</v>
      </c>
      <c r="B7" s="66"/>
      <c r="C7" s="66"/>
      <c r="D7" s="66"/>
      <c r="E7" s="66"/>
      <c r="F7" s="66"/>
      <c r="G7" s="66"/>
      <c r="H7" s="66"/>
      <c r="I7" s="67"/>
    </row>
    <row r="8" spans="1:9" ht="14.4" customHeight="1" x14ac:dyDescent="0.3">
      <c r="A8" s="24"/>
      <c r="B8" s="25"/>
      <c r="C8" s="25"/>
      <c r="D8" s="25"/>
      <c r="E8" s="25"/>
      <c r="F8" s="25"/>
      <c r="G8" s="25"/>
      <c r="H8" s="25"/>
      <c r="I8" s="26"/>
    </row>
    <row r="9" spans="1:9" s="8" customFormat="1" ht="56.25" customHeight="1" x14ac:dyDescent="0.3">
      <c r="A9" s="13" t="s">
        <v>8</v>
      </c>
      <c r="B9" s="9" t="s">
        <v>9</v>
      </c>
      <c r="C9" s="10" t="s">
        <v>10</v>
      </c>
      <c r="D9" s="9" t="s">
        <v>11</v>
      </c>
      <c r="E9" s="9" t="s">
        <v>12</v>
      </c>
      <c r="F9" s="9" t="s">
        <v>13</v>
      </c>
      <c r="G9" s="14" t="s">
        <v>14</v>
      </c>
      <c r="H9" s="14" t="s">
        <v>15</v>
      </c>
      <c r="I9" s="15" t="s">
        <v>16</v>
      </c>
    </row>
    <row r="10" spans="1:9" s="6" customFormat="1" ht="369.75" customHeight="1" x14ac:dyDescent="0.3">
      <c r="A10" s="68" t="s">
        <v>17</v>
      </c>
      <c r="B10" s="7">
        <v>1</v>
      </c>
      <c r="C10" s="5" t="s">
        <v>18</v>
      </c>
      <c r="D10" s="7">
        <v>3</v>
      </c>
      <c r="E10" s="7">
        <v>10</v>
      </c>
      <c r="F10" s="7">
        <v>30</v>
      </c>
      <c r="G10" s="5"/>
      <c r="H10" s="61">
        <v>0</v>
      </c>
      <c r="I10" s="50" t="s">
        <v>130</v>
      </c>
    </row>
    <row r="11" spans="1:9" s="6" customFormat="1" ht="374.25" customHeight="1" x14ac:dyDescent="0.3">
      <c r="A11" s="69"/>
      <c r="B11" s="7">
        <v>2</v>
      </c>
      <c r="C11" s="5" t="s">
        <v>21</v>
      </c>
      <c r="D11" s="7">
        <v>3</v>
      </c>
      <c r="E11" s="7">
        <v>10</v>
      </c>
      <c r="F11" s="7">
        <v>30</v>
      </c>
      <c r="G11" s="5"/>
      <c r="H11" s="61">
        <v>0</v>
      </c>
      <c r="I11" s="50" t="s">
        <v>130</v>
      </c>
    </row>
    <row r="12" spans="1:9" s="6" customFormat="1" ht="31.5" customHeight="1" x14ac:dyDescent="0.3">
      <c r="A12" s="70"/>
      <c r="B12" s="71" t="s">
        <v>24</v>
      </c>
      <c r="C12" s="71"/>
      <c r="D12" s="71"/>
      <c r="E12" s="71"/>
      <c r="F12" s="7">
        <v>60</v>
      </c>
      <c r="G12" s="23" t="s">
        <v>25</v>
      </c>
      <c r="H12" s="61">
        <f>H10+H11</f>
        <v>0</v>
      </c>
      <c r="I12" s="20"/>
    </row>
    <row r="13" spans="1:9" ht="67.5" customHeight="1" x14ac:dyDescent="0.3">
      <c r="A13" s="72" t="s">
        <v>26</v>
      </c>
      <c r="B13" s="73"/>
      <c r="C13" s="73"/>
      <c r="D13" s="73"/>
      <c r="E13" s="73"/>
      <c r="F13" s="73"/>
      <c r="G13" s="73"/>
      <c r="H13" s="73"/>
      <c r="I13" s="74"/>
    </row>
    <row r="14" spans="1:9" ht="41.4" x14ac:dyDescent="0.3">
      <c r="A14" s="13" t="s">
        <v>8</v>
      </c>
      <c r="B14" s="9" t="s">
        <v>9</v>
      </c>
      <c r="C14" s="10" t="s">
        <v>10</v>
      </c>
      <c r="D14" s="9" t="s">
        <v>11</v>
      </c>
      <c r="E14" s="9" t="s">
        <v>12</v>
      </c>
      <c r="F14" s="9" t="s">
        <v>13</v>
      </c>
      <c r="G14" s="14" t="s">
        <v>14</v>
      </c>
      <c r="H14" s="14" t="s">
        <v>15</v>
      </c>
      <c r="I14" s="15" t="s">
        <v>16</v>
      </c>
    </row>
    <row r="15" spans="1:9" ht="374.4" x14ac:dyDescent="0.3">
      <c r="A15" s="75" t="s">
        <v>27</v>
      </c>
      <c r="B15" s="7">
        <v>1</v>
      </c>
      <c r="C15" s="3" t="s">
        <v>28</v>
      </c>
      <c r="D15" s="7">
        <v>3</v>
      </c>
      <c r="E15" s="7">
        <v>10</v>
      </c>
      <c r="F15" s="7">
        <v>30</v>
      </c>
      <c r="G15" s="5"/>
      <c r="H15" s="61">
        <v>0</v>
      </c>
      <c r="I15" s="50" t="s">
        <v>131</v>
      </c>
    </row>
    <row r="16" spans="1:9" ht="374.4" x14ac:dyDescent="0.3">
      <c r="A16" s="75"/>
      <c r="B16" s="7">
        <v>2</v>
      </c>
      <c r="C16" s="5" t="s">
        <v>31</v>
      </c>
      <c r="D16" s="7">
        <v>3</v>
      </c>
      <c r="E16" s="7">
        <v>10</v>
      </c>
      <c r="F16" s="7">
        <v>30</v>
      </c>
      <c r="G16" s="5"/>
      <c r="H16" s="61">
        <v>0</v>
      </c>
      <c r="I16" s="50" t="s">
        <v>131</v>
      </c>
    </row>
    <row r="17" spans="1:9" ht="29.1" customHeight="1" x14ac:dyDescent="0.3">
      <c r="A17" s="75"/>
      <c r="B17" s="71" t="s">
        <v>24</v>
      </c>
      <c r="C17" s="71"/>
      <c r="D17" s="71"/>
      <c r="E17" s="71"/>
      <c r="F17" s="7">
        <v>60</v>
      </c>
      <c r="G17" s="23" t="s">
        <v>34</v>
      </c>
      <c r="H17" s="61">
        <f>H15+H16</f>
        <v>0</v>
      </c>
      <c r="I17" s="20"/>
    </row>
    <row r="18" spans="1:9" ht="138.9" customHeight="1" x14ac:dyDescent="0.3">
      <c r="A18" s="72" t="s">
        <v>35</v>
      </c>
      <c r="B18" s="73"/>
      <c r="C18" s="73"/>
      <c r="D18" s="73"/>
      <c r="E18" s="73"/>
      <c r="F18" s="73"/>
      <c r="G18" s="73"/>
      <c r="H18" s="73"/>
      <c r="I18" s="74"/>
    </row>
    <row r="19" spans="1:9" ht="39" customHeight="1" x14ac:dyDescent="0.3">
      <c r="A19" s="13" t="s">
        <v>8</v>
      </c>
      <c r="B19" s="9" t="s">
        <v>9</v>
      </c>
      <c r="C19" s="10" t="s">
        <v>10</v>
      </c>
      <c r="D19" s="71" t="s">
        <v>36</v>
      </c>
      <c r="E19" s="71"/>
      <c r="F19" s="9" t="s">
        <v>37</v>
      </c>
      <c r="G19" s="14" t="s">
        <v>14</v>
      </c>
      <c r="H19" s="14" t="s">
        <v>15</v>
      </c>
      <c r="I19" s="15" t="s">
        <v>16</v>
      </c>
    </row>
    <row r="20" spans="1:9" ht="63" customHeight="1" x14ac:dyDescent="0.3">
      <c r="A20" s="75" t="s">
        <v>38</v>
      </c>
      <c r="B20" s="90">
        <v>1</v>
      </c>
      <c r="C20" s="90" t="s">
        <v>39</v>
      </c>
      <c r="D20" s="90" t="s">
        <v>40</v>
      </c>
      <c r="E20" s="90"/>
      <c r="F20" s="7">
        <v>20</v>
      </c>
      <c r="G20" s="215"/>
      <c r="H20" s="216">
        <v>0</v>
      </c>
      <c r="I20" s="217" t="s">
        <v>132</v>
      </c>
    </row>
    <row r="21" spans="1:9" ht="63" customHeight="1" x14ac:dyDescent="0.3">
      <c r="A21" s="75"/>
      <c r="B21" s="90"/>
      <c r="C21" s="90"/>
      <c r="D21" s="90" t="s">
        <v>43</v>
      </c>
      <c r="E21" s="90"/>
      <c r="F21" s="7">
        <v>15</v>
      </c>
      <c r="G21" s="215"/>
      <c r="H21" s="216"/>
      <c r="I21" s="218"/>
    </row>
    <row r="22" spans="1:9" ht="63" customHeight="1" x14ac:dyDescent="0.3">
      <c r="A22" s="75"/>
      <c r="B22" s="90"/>
      <c r="C22" s="90"/>
      <c r="D22" s="90" t="s">
        <v>44</v>
      </c>
      <c r="E22" s="90"/>
      <c r="F22" s="7">
        <v>10</v>
      </c>
      <c r="G22" s="215"/>
      <c r="H22" s="216"/>
      <c r="I22" s="218"/>
    </row>
    <row r="23" spans="1:9" ht="63" customHeight="1" x14ac:dyDescent="0.3">
      <c r="A23" s="75"/>
      <c r="B23" s="90"/>
      <c r="C23" s="90"/>
      <c r="D23" s="90" t="s">
        <v>45</v>
      </c>
      <c r="E23" s="90"/>
      <c r="F23" s="7">
        <v>8</v>
      </c>
      <c r="G23" s="215"/>
      <c r="H23" s="216"/>
      <c r="I23" s="218"/>
    </row>
    <row r="24" spans="1:9" ht="63" customHeight="1" x14ac:dyDescent="0.3">
      <c r="A24" s="75"/>
      <c r="B24" s="90"/>
      <c r="C24" s="90"/>
      <c r="D24" s="90" t="s">
        <v>46</v>
      </c>
      <c r="E24" s="90"/>
      <c r="F24" s="7">
        <v>5</v>
      </c>
      <c r="G24" s="215"/>
      <c r="H24" s="216"/>
      <c r="I24" s="218"/>
    </row>
    <row r="25" spans="1:9" ht="63" customHeight="1" x14ac:dyDescent="0.3">
      <c r="A25" s="75"/>
      <c r="B25" s="90"/>
      <c r="C25" s="90"/>
      <c r="D25" s="90" t="s">
        <v>47</v>
      </c>
      <c r="E25" s="90"/>
      <c r="F25" s="7">
        <v>0</v>
      </c>
      <c r="G25" s="215"/>
      <c r="H25" s="216"/>
      <c r="I25" s="218"/>
    </row>
    <row r="26" spans="1:9" ht="63" customHeight="1" x14ac:dyDescent="0.3">
      <c r="A26" s="75"/>
      <c r="B26" s="90">
        <v>2</v>
      </c>
      <c r="C26" s="90" t="s">
        <v>48</v>
      </c>
      <c r="D26" s="90" t="s">
        <v>40</v>
      </c>
      <c r="E26" s="90"/>
      <c r="F26" s="7">
        <v>20</v>
      </c>
      <c r="G26" s="215"/>
      <c r="H26" s="216">
        <v>0</v>
      </c>
      <c r="I26" s="219" t="s">
        <v>133</v>
      </c>
    </row>
    <row r="27" spans="1:9" ht="63" customHeight="1" x14ac:dyDescent="0.3">
      <c r="A27" s="75"/>
      <c r="B27" s="90"/>
      <c r="C27" s="90"/>
      <c r="D27" s="90" t="s">
        <v>43</v>
      </c>
      <c r="E27" s="90"/>
      <c r="F27" s="7">
        <v>15</v>
      </c>
      <c r="G27" s="215"/>
      <c r="H27" s="216"/>
      <c r="I27" s="218"/>
    </row>
    <row r="28" spans="1:9" ht="63" customHeight="1" x14ac:dyDescent="0.3">
      <c r="A28" s="75"/>
      <c r="B28" s="90"/>
      <c r="C28" s="90"/>
      <c r="D28" s="90" t="s">
        <v>44</v>
      </c>
      <c r="E28" s="90"/>
      <c r="F28" s="7">
        <v>10</v>
      </c>
      <c r="G28" s="215"/>
      <c r="H28" s="216"/>
      <c r="I28" s="218"/>
    </row>
    <row r="29" spans="1:9" ht="63" customHeight="1" x14ac:dyDescent="0.3">
      <c r="A29" s="75"/>
      <c r="B29" s="90"/>
      <c r="C29" s="90"/>
      <c r="D29" s="90" t="s">
        <v>45</v>
      </c>
      <c r="E29" s="90"/>
      <c r="F29" s="7">
        <v>8</v>
      </c>
      <c r="G29" s="215"/>
      <c r="H29" s="216"/>
      <c r="I29" s="218"/>
    </row>
    <row r="30" spans="1:9" ht="63" customHeight="1" x14ac:dyDescent="0.3">
      <c r="A30" s="75"/>
      <c r="B30" s="90"/>
      <c r="C30" s="90"/>
      <c r="D30" s="90" t="s">
        <v>46</v>
      </c>
      <c r="E30" s="90"/>
      <c r="F30" s="7">
        <v>5</v>
      </c>
      <c r="G30" s="215"/>
      <c r="H30" s="216"/>
      <c r="I30" s="218"/>
    </row>
    <row r="31" spans="1:9" ht="63" customHeight="1" x14ac:dyDescent="0.3">
      <c r="A31" s="75"/>
      <c r="B31" s="90"/>
      <c r="C31" s="90"/>
      <c r="D31" s="90" t="s">
        <v>47</v>
      </c>
      <c r="E31" s="90"/>
      <c r="F31" s="7">
        <v>0</v>
      </c>
      <c r="G31" s="215"/>
      <c r="H31" s="216"/>
      <c r="I31" s="218"/>
    </row>
    <row r="32" spans="1:9" ht="63" customHeight="1" x14ac:dyDescent="0.3">
      <c r="A32" s="75"/>
      <c r="B32" s="71" t="s">
        <v>24</v>
      </c>
      <c r="C32" s="71"/>
      <c r="D32" s="71"/>
      <c r="E32" s="71"/>
      <c r="F32" s="7">
        <v>40</v>
      </c>
      <c r="G32" s="23" t="s">
        <v>34</v>
      </c>
      <c r="H32" s="61">
        <f>H20+H31</f>
        <v>0</v>
      </c>
      <c r="I32" s="20"/>
    </row>
    <row r="33" spans="1:9" ht="35.4" customHeight="1" x14ac:dyDescent="0.3">
      <c r="A33" s="72" t="s">
        <v>50</v>
      </c>
      <c r="B33" s="73"/>
      <c r="C33" s="73"/>
      <c r="D33" s="73"/>
      <c r="E33" s="73"/>
      <c r="F33" s="73"/>
      <c r="G33" s="73"/>
      <c r="H33" s="73"/>
      <c r="I33" s="74"/>
    </row>
    <row r="34" spans="1:9" ht="36" customHeight="1" x14ac:dyDescent="0.3">
      <c r="A34" s="13" t="s">
        <v>8</v>
      </c>
      <c r="B34" s="9" t="s">
        <v>9</v>
      </c>
      <c r="C34" s="10" t="s">
        <v>51</v>
      </c>
      <c r="D34" s="71" t="s">
        <v>52</v>
      </c>
      <c r="E34" s="71"/>
      <c r="F34" s="9" t="s">
        <v>53</v>
      </c>
      <c r="G34" s="14" t="s">
        <v>54</v>
      </c>
      <c r="H34" s="14" t="s">
        <v>15</v>
      </c>
      <c r="I34" s="15" t="s">
        <v>16</v>
      </c>
    </row>
    <row r="35" spans="1:9" x14ac:dyDescent="0.3">
      <c r="A35" s="106" t="s">
        <v>55</v>
      </c>
      <c r="B35" s="90" t="s">
        <v>56</v>
      </c>
      <c r="C35" s="105" t="s">
        <v>57</v>
      </c>
      <c r="D35" s="90" t="s">
        <v>58</v>
      </c>
      <c r="E35" s="90"/>
      <c r="F35" s="7">
        <v>15</v>
      </c>
      <c r="G35" s="90" t="s">
        <v>62</v>
      </c>
      <c r="H35" s="90">
        <v>4</v>
      </c>
      <c r="I35" s="218" t="s">
        <v>134</v>
      </c>
    </row>
    <row r="36" spans="1:9" x14ac:dyDescent="0.3">
      <c r="A36" s="106"/>
      <c r="B36" s="90"/>
      <c r="C36" s="105"/>
      <c r="D36" s="90" t="s">
        <v>61</v>
      </c>
      <c r="E36" s="90"/>
      <c r="F36" s="7">
        <v>12</v>
      </c>
      <c r="G36" s="90"/>
      <c r="H36" s="90"/>
      <c r="I36" s="218"/>
    </row>
    <row r="37" spans="1:9" x14ac:dyDescent="0.3">
      <c r="A37" s="106"/>
      <c r="B37" s="90"/>
      <c r="C37" s="105"/>
      <c r="D37" s="90" t="s">
        <v>59</v>
      </c>
      <c r="E37" s="90"/>
      <c r="F37" s="7">
        <v>8</v>
      </c>
      <c r="G37" s="90"/>
      <c r="H37" s="90"/>
      <c r="I37" s="218"/>
    </row>
    <row r="38" spans="1:9" x14ac:dyDescent="0.3">
      <c r="A38" s="106"/>
      <c r="B38" s="90"/>
      <c r="C38" s="105"/>
      <c r="D38" s="90" t="s">
        <v>62</v>
      </c>
      <c r="E38" s="90"/>
      <c r="F38" s="7">
        <v>4</v>
      </c>
      <c r="G38" s="90"/>
      <c r="H38" s="90"/>
      <c r="I38" s="218"/>
    </row>
    <row r="39" spans="1:9" x14ac:dyDescent="0.3">
      <c r="A39" s="106"/>
      <c r="B39" s="90"/>
      <c r="C39" s="105"/>
      <c r="D39" s="90" t="s">
        <v>63</v>
      </c>
      <c r="E39" s="90"/>
      <c r="F39" s="7">
        <v>0</v>
      </c>
      <c r="G39" s="90"/>
      <c r="H39" s="90"/>
      <c r="I39" s="218"/>
    </row>
    <row r="40" spans="1:9" x14ac:dyDescent="0.3">
      <c r="A40" s="106"/>
      <c r="B40" s="90" t="s">
        <v>64</v>
      </c>
      <c r="C40" s="105" t="s">
        <v>65</v>
      </c>
      <c r="D40" s="90" t="s">
        <v>58</v>
      </c>
      <c r="E40" s="90"/>
      <c r="F40" s="7">
        <v>20</v>
      </c>
      <c r="G40" s="90" t="s">
        <v>62</v>
      </c>
      <c r="H40" s="90">
        <v>5</v>
      </c>
      <c r="I40" s="218" t="s">
        <v>135</v>
      </c>
    </row>
    <row r="41" spans="1:9" x14ac:dyDescent="0.3">
      <c r="A41" s="106"/>
      <c r="B41" s="90"/>
      <c r="C41" s="105"/>
      <c r="D41" s="90" t="s">
        <v>61</v>
      </c>
      <c r="E41" s="90"/>
      <c r="F41" s="7">
        <v>17</v>
      </c>
      <c r="G41" s="90"/>
      <c r="H41" s="90"/>
      <c r="I41" s="218"/>
    </row>
    <row r="42" spans="1:9" x14ac:dyDescent="0.3">
      <c r="A42" s="106"/>
      <c r="B42" s="90"/>
      <c r="C42" s="105"/>
      <c r="D42" s="90" t="s">
        <v>59</v>
      </c>
      <c r="E42" s="90"/>
      <c r="F42" s="7">
        <v>11</v>
      </c>
      <c r="G42" s="90"/>
      <c r="H42" s="90"/>
      <c r="I42" s="218"/>
    </row>
    <row r="43" spans="1:9" x14ac:dyDescent="0.3">
      <c r="A43" s="106"/>
      <c r="B43" s="90"/>
      <c r="C43" s="105"/>
      <c r="D43" s="90" t="s">
        <v>62</v>
      </c>
      <c r="E43" s="90"/>
      <c r="F43" s="7">
        <v>5</v>
      </c>
      <c r="G43" s="90"/>
      <c r="H43" s="90"/>
      <c r="I43" s="218"/>
    </row>
    <row r="44" spans="1:9" x14ac:dyDescent="0.3">
      <c r="A44" s="106"/>
      <c r="B44" s="90"/>
      <c r="C44" s="105"/>
      <c r="D44" s="90" t="s">
        <v>63</v>
      </c>
      <c r="E44" s="90"/>
      <c r="F44" s="7">
        <v>0</v>
      </c>
      <c r="G44" s="90"/>
      <c r="H44" s="90"/>
      <c r="I44" s="218"/>
    </row>
    <row r="45" spans="1:9" ht="15" customHeight="1" x14ac:dyDescent="0.3">
      <c r="A45" s="106"/>
      <c r="B45" s="90" t="s">
        <v>67</v>
      </c>
      <c r="C45" s="105" t="s">
        <v>68</v>
      </c>
      <c r="D45" s="90" t="s">
        <v>58</v>
      </c>
      <c r="E45" s="90"/>
      <c r="F45" s="7">
        <v>3</v>
      </c>
      <c r="G45" s="90" t="s">
        <v>62</v>
      </c>
      <c r="H45" s="90">
        <v>1</v>
      </c>
      <c r="I45" s="218" t="s">
        <v>136</v>
      </c>
    </row>
    <row r="46" spans="1:9" x14ac:dyDescent="0.3">
      <c r="A46" s="106"/>
      <c r="B46" s="90"/>
      <c r="C46" s="105"/>
      <c r="D46" s="90" t="s">
        <v>61</v>
      </c>
      <c r="E46" s="90"/>
      <c r="F46" s="7">
        <v>2.5</v>
      </c>
      <c r="G46" s="90"/>
      <c r="H46" s="90"/>
      <c r="I46" s="218"/>
    </row>
    <row r="47" spans="1:9" x14ac:dyDescent="0.3">
      <c r="A47" s="106"/>
      <c r="B47" s="90"/>
      <c r="C47" s="105"/>
      <c r="D47" s="90" t="s">
        <v>59</v>
      </c>
      <c r="E47" s="90"/>
      <c r="F47" s="7">
        <v>2</v>
      </c>
      <c r="G47" s="90"/>
      <c r="H47" s="90"/>
      <c r="I47" s="218"/>
    </row>
    <row r="48" spans="1:9" x14ac:dyDescent="0.3">
      <c r="A48" s="106"/>
      <c r="B48" s="90"/>
      <c r="C48" s="105"/>
      <c r="D48" s="90" t="s">
        <v>62</v>
      </c>
      <c r="E48" s="90"/>
      <c r="F48" s="7">
        <v>1</v>
      </c>
      <c r="G48" s="90"/>
      <c r="H48" s="90"/>
      <c r="I48" s="218"/>
    </row>
    <row r="49" spans="1:9" x14ac:dyDescent="0.3">
      <c r="A49" s="106"/>
      <c r="B49" s="90"/>
      <c r="C49" s="105"/>
      <c r="D49" s="90" t="s">
        <v>63</v>
      </c>
      <c r="E49" s="90"/>
      <c r="F49" s="7">
        <v>0</v>
      </c>
      <c r="G49" s="90"/>
      <c r="H49" s="90"/>
      <c r="I49" s="218"/>
    </row>
    <row r="50" spans="1:9" ht="14.4" customHeight="1" x14ac:dyDescent="0.3">
      <c r="A50" s="106"/>
      <c r="B50" s="90" t="s">
        <v>70</v>
      </c>
      <c r="C50" s="105" t="s">
        <v>71</v>
      </c>
      <c r="D50" s="90" t="s">
        <v>58</v>
      </c>
      <c r="E50" s="90"/>
      <c r="F50" s="7">
        <v>2</v>
      </c>
      <c r="G50" s="90" t="s">
        <v>62</v>
      </c>
      <c r="H50" s="90">
        <v>0.5</v>
      </c>
      <c r="I50" s="218" t="s">
        <v>137</v>
      </c>
    </row>
    <row r="51" spans="1:9" ht="14.4" customHeight="1" x14ac:dyDescent="0.3">
      <c r="A51" s="106"/>
      <c r="B51" s="90"/>
      <c r="C51" s="105"/>
      <c r="D51" s="90" t="s">
        <v>61</v>
      </c>
      <c r="E51" s="90"/>
      <c r="F51" s="7">
        <v>1.5</v>
      </c>
      <c r="G51" s="90"/>
      <c r="H51" s="90"/>
      <c r="I51" s="218"/>
    </row>
    <row r="52" spans="1:9" ht="14.4" customHeight="1" x14ac:dyDescent="0.3">
      <c r="A52" s="106"/>
      <c r="B52" s="90"/>
      <c r="C52" s="105"/>
      <c r="D52" s="90" t="s">
        <v>59</v>
      </c>
      <c r="E52" s="90"/>
      <c r="F52" s="7">
        <v>1</v>
      </c>
      <c r="G52" s="90"/>
      <c r="H52" s="90"/>
      <c r="I52" s="218"/>
    </row>
    <row r="53" spans="1:9" ht="14.4" customHeight="1" x14ac:dyDescent="0.3">
      <c r="A53" s="106"/>
      <c r="B53" s="90"/>
      <c r="C53" s="105"/>
      <c r="D53" s="90" t="s">
        <v>62</v>
      </c>
      <c r="E53" s="90"/>
      <c r="F53" s="7">
        <v>0.5</v>
      </c>
      <c r="G53" s="90"/>
      <c r="H53" s="90"/>
      <c r="I53" s="218"/>
    </row>
    <row r="54" spans="1:9" ht="14.4" customHeight="1" x14ac:dyDescent="0.3">
      <c r="A54" s="106"/>
      <c r="B54" s="90"/>
      <c r="C54" s="105"/>
      <c r="D54" s="90" t="s">
        <v>63</v>
      </c>
      <c r="E54" s="90"/>
      <c r="F54" s="7">
        <v>0</v>
      </c>
      <c r="G54" s="90"/>
      <c r="H54" s="90"/>
      <c r="I54" s="218"/>
    </row>
    <row r="55" spans="1:9" ht="30.9" customHeight="1" x14ac:dyDescent="0.3">
      <c r="A55" s="106"/>
      <c r="B55" s="71" t="s">
        <v>24</v>
      </c>
      <c r="C55" s="71"/>
      <c r="D55" s="71"/>
      <c r="E55" s="71"/>
      <c r="F55" s="7">
        <f>F35+F40+F45+F50</f>
        <v>40</v>
      </c>
      <c r="G55" s="23" t="s">
        <v>34</v>
      </c>
      <c r="H55" s="7">
        <f>H35+H40+H45+H50</f>
        <v>10.5</v>
      </c>
      <c r="I55" s="20"/>
    </row>
    <row r="56" spans="1:9" ht="316.5" customHeight="1" x14ac:dyDescent="0.3">
      <c r="A56" s="195" t="s">
        <v>127</v>
      </c>
      <c r="B56" s="109"/>
      <c r="C56" s="109"/>
      <c r="D56" s="109"/>
      <c r="E56" s="109"/>
      <c r="F56" s="109"/>
      <c r="G56" s="109"/>
      <c r="H56" s="109"/>
      <c r="I56" s="110"/>
    </row>
    <row r="57" spans="1:9" ht="30.9" customHeight="1" x14ac:dyDescent="0.3">
      <c r="A57" s="111" t="s">
        <v>75</v>
      </c>
      <c r="B57" s="112"/>
      <c r="C57" s="112"/>
      <c r="D57" s="112"/>
      <c r="E57" s="112"/>
      <c r="F57" s="112"/>
      <c r="G57" s="113">
        <f>H55+H32+H17+H12</f>
        <v>10.5</v>
      </c>
      <c r="H57" s="113"/>
      <c r="I57" s="114"/>
    </row>
    <row r="58" spans="1:9" x14ac:dyDescent="0.3">
      <c r="A58" s="16"/>
      <c r="I58" s="12"/>
    </row>
    <row r="59" spans="1:9" ht="31.5" customHeight="1" x14ac:dyDescent="0.3">
      <c r="A59" s="65" t="s">
        <v>76</v>
      </c>
      <c r="B59" s="66"/>
      <c r="C59" s="66"/>
      <c r="D59" s="66"/>
      <c r="E59" s="66"/>
      <c r="F59" s="66"/>
      <c r="G59" s="66"/>
      <c r="H59" s="66"/>
      <c r="I59" s="67"/>
    </row>
    <row r="60" spans="1:9" x14ac:dyDescent="0.3">
      <c r="A60" s="16"/>
      <c r="H60" s="2" t="s">
        <v>77</v>
      </c>
      <c r="I60" s="12">
        <v>193</v>
      </c>
    </row>
    <row r="61" spans="1:9" ht="39" customHeight="1" x14ac:dyDescent="0.3">
      <c r="A61" s="115" t="s">
        <v>78</v>
      </c>
      <c r="B61" s="116"/>
      <c r="C61" s="116"/>
      <c r="D61" s="116"/>
      <c r="E61" s="116"/>
      <c r="F61" s="116"/>
      <c r="G61" s="116"/>
      <c r="H61" s="116"/>
      <c r="I61" s="117"/>
    </row>
    <row r="62" spans="1:9" ht="117.9" customHeight="1" x14ac:dyDescent="0.3">
      <c r="A62" s="137" t="s">
        <v>79</v>
      </c>
      <c r="B62" s="138"/>
      <c r="C62" s="138"/>
      <c r="D62" s="138"/>
      <c r="E62" s="138"/>
      <c r="F62" s="138"/>
      <c r="G62" s="138"/>
      <c r="H62" s="138"/>
      <c r="I62" s="139"/>
    </row>
    <row r="63" spans="1:9" ht="31.5" customHeight="1" x14ac:dyDescent="0.3">
      <c r="A63" s="111" t="s">
        <v>80</v>
      </c>
      <c r="B63" s="112"/>
      <c r="C63" s="112"/>
      <c r="D63" s="112"/>
      <c r="E63" s="112"/>
      <c r="F63" s="112"/>
      <c r="G63" s="140">
        <f>(G57*100)/I60</f>
        <v>5.4404145077720205</v>
      </c>
      <c r="H63" s="141"/>
      <c r="I63" s="142"/>
    </row>
    <row r="64" spans="1:9" x14ac:dyDescent="0.3">
      <c r="A64" s="16"/>
      <c r="I64" s="12"/>
    </row>
    <row r="65" spans="1:9" ht="31.5" customHeight="1" x14ac:dyDescent="0.3">
      <c r="A65" s="143" t="s">
        <v>81</v>
      </c>
      <c r="B65" s="144"/>
      <c r="C65" s="144"/>
      <c r="D65" s="144"/>
      <c r="E65" s="144"/>
      <c r="F65" s="144"/>
      <c r="G65" s="144"/>
      <c r="H65" s="144"/>
      <c r="I65" s="145"/>
    </row>
    <row r="66" spans="1:9" x14ac:dyDescent="0.3">
      <c r="A66" s="21"/>
      <c r="B66" s="18"/>
      <c r="C66" s="19"/>
      <c r="D66" s="18"/>
      <c r="E66" s="18"/>
      <c r="F66" s="18"/>
      <c r="G66" s="19"/>
      <c r="H66" s="11" t="s">
        <v>82</v>
      </c>
      <c r="I66" s="49">
        <v>17070437.5</v>
      </c>
    </row>
    <row r="67" spans="1:9" x14ac:dyDescent="0.3">
      <c r="A67" s="16"/>
      <c r="H67" s="2" t="s">
        <v>83</v>
      </c>
      <c r="I67" s="47">
        <v>17095696.43</v>
      </c>
    </row>
    <row r="68" spans="1:9" ht="30" customHeight="1" x14ac:dyDescent="0.3">
      <c r="A68" s="126" t="s">
        <v>84</v>
      </c>
      <c r="B68" s="127"/>
      <c r="C68" s="127"/>
      <c r="D68" s="127"/>
      <c r="E68" s="127"/>
      <c r="F68" s="127"/>
      <c r="G68" s="127"/>
      <c r="H68" s="127"/>
      <c r="I68" s="128"/>
    </row>
    <row r="69" spans="1:9" ht="180" customHeight="1" x14ac:dyDescent="0.3">
      <c r="A69" s="129" t="s">
        <v>85</v>
      </c>
      <c r="B69" s="130"/>
      <c r="C69" s="130"/>
      <c r="D69" s="130"/>
      <c r="E69" s="130"/>
      <c r="F69" s="130"/>
      <c r="G69" s="130"/>
      <c r="H69" s="130"/>
      <c r="I69" s="131"/>
    </row>
    <row r="70" spans="1:9" ht="35.1" customHeight="1" x14ac:dyDescent="0.3">
      <c r="A70" s="118" t="s">
        <v>86</v>
      </c>
      <c r="B70" s="119"/>
      <c r="C70" s="119"/>
      <c r="D70" s="119"/>
      <c r="E70" s="119"/>
      <c r="F70" s="119"/>
      <c r="G70" s="120">
        <f>(I66*100)/I67</f>
        <v>99.85224977465279</v>
      </c>
      <c r="H70" s="121"/>
      <c r="I70" s="122"/>
    </row>
    <row r="71" spans="1:9" x14ac:dyDescent="0.3">
      <c r="A71" s="16"/>
      <c r="I71" s="12"/>
    </row>
    <row r="72" spans="1:9" ht="36" customHeight="1" x14ac:dyDescent="0.3">
      <c r="A72" s="123" t="s">
        <v>87</v>
      </c>
      <c r="B72" s="124"/>
      <c r="C72" s="124"/>
      <c r="D72" s="124"/>
      <c r="E72" s="124"/>
      <c r="F72" s="124"/>
      <c r="G72" s="124"/>
      <c r="H72" s="124"/>
      <c r="I72" s="125"/>
    </row>
    <row r="73" spans="1:9" x14ac:dyDescent="0.3">
      <c r="A73" s="21"/>
      <c r="B73" s="18"/>
      <c r="C73" s="19"/>
      <c r="D73" s="18"/>
      <c r="E73" s="18"/>
      <c r="F73" s="18"/>
      <c r="G73" s="19"/>
      <c r="H73" s="11"/>
      <c r="I73" s="22"/>
    </row>
    <row r="74" spans="1:9" x14ac:dyDescent="0.3">
      <c r="A74" s="126" t="s">
        <v>88</v>
      </c>
      <c r="B74" s="127"/>
      <c r="C74" s="127"/>
      <c r="D74" s="127"/>
      <c r="E74" s="127"/>
      <c r="F74" s="127"/>
      <c r="G74" s="127"/>
      <c r="H74" s="127"/>
      <c r="I74" s="128"/>
    </row>
    <row r="75" spans="1:9" ht="117" customHeight="1" x14ac:dyDescent="0.3">
      <c r="A75" s="129" t="s">
        <v>89</v>
      </c>
      <c r="B75" s="130"/>
      <c r="C75" s="130"/>
      <c r="D75" s="130"/>
      <c r="E75" s="130"/>
      <c r="F75" s="130"/>
      <c r="G75" s="130"/>
      <c r="H75" s="130"/>
      <c r="I75" s="131"/>
    </row>
    <row r="76" spans="1:9" ht="32.1" customHeight="1" x14ac:dyDescent="0.3">
      <c r="A76" s="132" t="s">
        <v>90</v>
      </c>
      <c r="B76" s="133"/>
      <c r="C76" s="133"/>
      <c r="D76" s="133"/>
      <c r="E76" s="133"/>
      <c r="F76" s="133"/>
      <c r="G76" s="134">
        <f>((0.7*G63)+(0.3*G70))</f>
        <v>33.763965087836254</v>
      </c>
      <c r="H76" s="135"/>
      <c r="I76" s="136"/>
    </row>
  </sheetData>
  <mergeCells count="101">
    <mergeCell ref="A70:F70"/>
    <mergeCell ref="G70:I70"/>
    <mergeCell ref="A72:I72"/>
    <mergeCell ref="A74:I74"/>
    <mergeCell ref="A75:I75"/>
    <mergeCell ref="A76:F76"/>
    <mergeCell ref="G76:I76"/>
    <mergeCell ref="A62:I62"/>
    <mergeCell ref="A63:F63"/>
    <mergeCell ref="G63:I63"/>
    <mergeCell ref="A65:I65"/>
    <mergeCell ref="A68:I68"/>
    <mergeCell ref="A69:I69"/>
    <mergeCell ref="B55:E55"/>
    <mergeCell ref="A56:I56"/>
    <mergeCell ref="A57:F57"/>
    <mergeCell ref="G57:I57"/>
    <mergeCell ref="A59:I59"/>
    <mergeCell ref="A61:I61"/>
    <mergeCell ref="B50:B54"/>
    <mergeCell ref="C50:C54"/>
    <mergeCell ref="D50:E50"/>
    <mergeCell ref="G50:G54"/>
    <mergeCell ref="H50:H54"/>
    <mergeCell ref="I50:I54"/>
    <mergeCell ref="D51:E51"/>
    <mergeCell ref="D52:E52"/>
    <mergeCell ref="D53:E53"/>
    <mergeCell ref="D54:E54"/>
    <mergeCell ref="D39:E39"/>
    <mergeCell ref="B45:B49"/>
    <mergeCell ref="C45:C49"/>
    <mergeCell ref="D45:E45"/>
    <mergeCell ref="G45:G49"/>
    <mergeCell ref="H45:H49"/>
    <mergeCell ref="I45:I49"/>
    <mergeCell ref="D46:E46"/>
    <mergeCell ref="D47:E47"/>
    <mergeCell ref="D48:E48"/>
    <mergeCell ref="D49:E49"/>
    <mergeCell ref="D25:E25"/>
    <mergeCell ref="B40:B44"/>
    <mergeCell ref="C40:C44"/>
    <mergeCell ref="D40:E40"/>
    <mergeCell ref="B32:E32"/>
    <mergeCell ref="A33:I33"/>
    <mergeCell ref="D34:E34"/>
    <mergeCell ref="A35:A55"/>
    <mergeCell ref="B35:B39"/>
    <mergeCell ref="C35:C39"/>
    <mergeCell ref="D35:E35"/>
    <mergeCell ref="G35:G39"/>
    <mergeCell ref="H35:H39"/>
    <mergeCell ref="I35:I39"/>
    <mergeCell ref="G40:G44"/>
    <mergeCell ref="H40:H44"/>
    <mergeCell ref="I40:I44"/>
    <mergeCell ref="D41:E41"/>
    <mergeCell ref="D42:E42"/>
    <mergeCell ref="D43:E43"/>
    <mergeCell ref="D44:E44"/>
    <mergeCell ref="D36:E36"/>
    <mergeCell ref="D37:E37"/>
    <mergeCell ref="D38:E38"/>
    <mergeCell ref="B26:B31"/>
    <mergeCell ref="C26:C31"/>
    <mergeCell ref="D26:E26"/>
    <mergeCell ref="A18:I18"/>
    <mergeCell ref="D19:E19"/>
    <mergeCell ref="A20:A32"/>
    <mergeCell ref="B20:B25"/>
    <mergeCell ref="C20:C25"/>
    <mergeCell ref="D20:E20"/>
    <mergeCell ref="G20:G25"/>
    <mergeCell ref="H20:H25"/>
    <mergeCell ref="I20:I25"/>
    <mergeCell ref="D21:E21"/>
    <mergeCell ref="G26:G31"/>
    <mergeCell ref="H26:H31"/>
    <mergeCell ref="I26:I31"/>
    <mergeCell ref="D27:E27"/>
    <mergeCell ref="D28:E28"/>
    <mergeCell ref="D29:E29"/>
    <mergeCell ref="D30:E30"/>
    <mergeCell ref="D31:E31"/>
    <mergeCell ref="D22:E22"/>
    <mergeCell ref="D23:E23"/>
    <mergeCell ref="D24:E24"/>
    <mergeCell ref="A6:I6"/>
    <mergeCell ref="A7:I7"/>
    <mergeCell ref="A10:A12"/>
    <mergeCell ref="B12:E12"/>
    <mergeCell ref="A13:I13"/>
    <mergeCell ref="A15:A17"/>
    <mergeCell ref="B17:E17"/>
    <mergeCell ref="A1:I1"/>
    <mergeCell ref="A2:B2"/>
    <mergeCell ref="C2:I2"/>
    <mergeCell ref="A4:B4"/>
    <mergeCell ref="C4:I4"/>
    <mergeCell ref="A5:I5"/>
  </mergeCells>
  <pageMargins left="0.511811024" right="0.511811024" top="0.78740157499999996" bottom="0.78740157499999996" header="0.31496062000000002" footer="0.31496062000000002"/>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4411D-C64C-4A0E-8F2A-6DA2C63E49C3}">
  <dimension ref="A1:I76"/>
  <sheetViews>
    <sheetView topLeftCell="A15" zoomScale="40" zoomScaleNormal="40" workbookViewId="0">
      <selection activeCell="G20" sqref="G20:G25"/>
    </sheetView>
  </sheetViews>
  <sheetFormatPr defaultColWidth="8.6640625" defaultRowHeight="14.4" x14ac:dyDescent="0.3"/>
  <cols>
    <col min="1" max="1" width="22.88671875" style="1" customWidth="1"/>
    <col min="2" max="2" width="4.33203125" style="1" bestFit="1" customWidth="1"/>
    <col min="3" max="3" width="55.88671875" style="4" customWidth="1"/>
    <col min="4" max="6" width="11.6640625" style="1" customWidth="1"/>
    <col min="7" max="7" width="58.44140625" style="4" customWidth="1"/>
    <col min="8" max="8" width="15.5546875" style="2" customWidth="1"/>
    <col min="9" max="9" width="94.44140625" style="4" customWidth="1"/>
    <col min="10" max="10" width="51.109375" style="4" customWidth="1"/>
    <col min="11" max="16384" width="8.6640625" style="4"/>
  </cols>
  <sheetData>
    <row r="1" spans="1:9" ht="117.6" customHeight="1" x14ac:dyDescent="0.3">
      <c r="A1" s="76" t="s">
        <v>0</v>
      </c>
      <c r="B1" s="77"/>
      <c r="C1" s="77"/>
      <c r="D1" s="77"/>
      <c r="E1" s="77"/>
      <c r="F1" s="77"/>
      <c r="G1" s="77"/>
      <c r="H1" s="77"/>
      <c r="I1" s="78"/>
    </row>
    <row r="2" spans="1:9" ht="62.1" customHeight="1" x14ac:dyDescent="0.3">
      <c r="A2" s="79" t="s">
        <v>1</v>
      </c>
      <c r="B2" s="80"/>
      <c r="C2" s="80" t="s">
        <v>128</v>
      </c>
      <c r="D2" s="80"/>
      <c r="E2" s="80"/>
      <c r="F2" s="80"/>
      <c r="G2" s="80"/>
      <c r="H2" s="80"/>
      <c r="I2" s="81"/>
    </row>
    <row r="3" spans="1:9" ht="21" customHeight="1" x14ac:dyDescent="0.3">
      <c r="A3" s="16"/>
      <c r="C3" s="1"/>
      <c r="G3" s="1"/>
      <c r="H3" s="1"/>
      <c r="I3" s="17"/>
    </row>
    <row r="4" spans="1:9" s="6" customFormat="1" ht="36.9" customHeight="1" x14ac:dyDescent="0.3">
      <c r="A4" s="82" t="s">
        <v>3</v>
      </c>
      <c r="B4" s="83"/>
      <c r="C4" s="84" t="s">
        <v>138</v>
      </c>
      <c r="D4" s="85"/>
      <c r="E4" s="85"/>
      <c r="F4" s="85"/>
      <c r="G4" s="85"/>
      <c r="H4" s="85"/>
      <c r="I4" s="86"/>
    </row>
    <row r="5" spans="1:9" s="6" customFormat="1" ht="30.9" customHeight="1" x14ac:dyDescent="0.3">
      <c r="A5" s="87" t="s">
        <v>5</v>
      </c>
      <c r="B5" s="88"/>
      <c r="C5" s="88"/>
      <c r="D5" s="88"/>
      <c r="E5" s="88"/>
      <c r="F5" s="88"/>
      <c r="G5" s="88"/>
      <c r="H5" s="88"/>
      <c r="I5" s="89"/>
    </row>
    <row r="6" spans="1:9" ht="345.6" customHeight="1" x14ac:dyDescent="0.3">
      <c r="A6" s="62" t="s">
        <v>6</v>
      </c>
      <c r="B6" s="63"/>
      <c r="C6" s="63"/>
      <c r="D6" s="63"/>
      <c r="E6" s="63"/>
      <c r="F6" s="63"/>
      <c r="G6" s="63"/>
      <c r="H6" s="63"/>
      <c r="I6" s="64"/>
    </row>
    <row r="7" spans="1:9" ht="33.6" customHeight="1" x14ac:dyDescent="0.3">
      <c r="A7" s="65" t="s">
        <v>7</v>
      </c>
      <c r="B7" s="66"/>
      <c r="C7" s="66"/>
      <c r="D7" s="66"/>
      <c r="E7" s="66"/>
      <c r="F7" s="66"/>
      <c r="G7" s="66"/>
      <c r="H7" s="66"/>
      <c r="I7" s="67"/>
    </row>
    <row r="8" spans="1:9" ht="14.4" customHeight="1" x14ac:dyDescent="0.3">
      <c r="A8" s="24"/>
      <c r="B8" s="25"/>
      <c r="C8" s="25"/>
      <c r="D8" s="25"/>
      <c r="E8" s="25"/>
      <c r="F8" s="25"/>
      <c r="G8" s="25"/>
      <c r="H8" s="25"/>
      <c r="I8" s="26"/>
    </row>
    <row r="9" spans="1:9" s="8" customFormat="1" ht="56.25" customHeight="1" x14ac:dyDescent="0.3">
      <c r="A9" s="13" t="s">
        <v>8</v>
      </c>
      <c r="B9" s="9" t="s">
        <v>9</v>
      </c>
      <c r="C9" s="10" t="s">
        <v>10</v>
      </c>
      <c r="D9" s="9" t="s">
        <v>11</v>
      </c>
      <c r="E9" s="9" t="s">
        <v>12</v>
      </c>
      <c r="F9" s="9" t="s">
        <v>13</v>
      </c>
      <c r="G9" s="14" t="s">
        <v>14</v>
      </c>
      <c r="H9" s="14" t="s">
        <v>15</v>
      </c>
      <c r="I9" s="15" t="s">
        <v>16</v>
      </c>
    </row>
    <row r="10" spans="1:9" s="6" customFormat="1" ht="99" customHeight="1" x14ac:dyDescent="0.3">
      <c r="A10" s="68" t="s">
        <v>17</v>
      </c>
      <c r="B10" s="7">
        <v>1</v>
      </c>
      <c r="C10" s="5" t="s">
        <v>18</v>
      </c>
      <c r="D10" s="7">
        <v>3</v>
      </c>
      <c r="E10" s="7">
        <v>10</v>
      </c>
      <c r="F10" s="7">
        <v>30</v>
      </c>
      <c r="G10" s="58" t="s">
        <v>139</v>
      </c>
      <c r="H10" s="7">
        <v>30</v>
      </c>
      <c r="I10" s="59" t="s">
        <v>140</v>
      </c>
    </row>
    <row r="11" spans="1:9" s="6" customFormat="1" ht="99.75" customHeight="1" x14ac:dyDescent="0.3">
      <c r="A11" s="69"/>
      <c r="B11" s="7">
        <v>2</v>
      </c>
      <c r="C11" s="5" t="s">
        <v>21</v>
      </c>
      <c r="D11" s="7">
        <v>3</v>
      </c>
      <c r="E11" s="7">
        <v>10</v>
      </c>
      <c r="F11" s="7">
        <v>30</v>
      </c>
      <c r="G11" s="58" t="s">
        <v>139</v>
      </c>
      <c r="H11" s="7">
        <v>30</v>
      </c>
      <c r="I11" s="59" t="s">
        <v>140</v>
      </c>
    </row>
    <row r="12" spans="1:9" s="6" customFormat="1" ht="31.5" customHeight="1" x14ac:dyDescent="0.3">
      <c r="A12" s="70"/>
      <c r="B12" s="71" t="s">
        <v>24</v>
      </c>
      <c r="C12" s="71"/>
      <c r="D12" s="71"/>
      <c r="E12" s="71"/>
      <c r="F12" s="7">
        <v>60</v>
      </c>
      <c r="G12" s="23" t="s">
        <v>25</v>
      </c>
      <c r="H12" s="7">
        <f>H10+H11</f>
        <v>60</v>
      </c>
      <c r="I12" s="20"/>
    </row>
    <row r="13" spans="1:9" ht="67.5" customHeight="1" x14ac:dyDescent="0.3">
      <c r="A13" s="72" t="s">
        <v>26</v>
      </c>
      <c r="B13" s="73"/>
      <c r="C13" s="73"/>
      <c r="D13" s="73"/>
      <c r="E13" s="73"/>
      <c r="F13" s="73"/>
      <c r="G13" s="73"/>
      <c r="H13" s="73"/>
      <c r="I13" s="74"/>
    </row>
    <row r="14" spans="1:9" ht="41.4" x14ac:dyDescent="0.3">
      <c r="A14" s="13" t="s">
        <v>8</v>
      </c>
      <c r="B14" s="9" t="s">
        <v>9</v>
      </c>
      <c r="C14" s="10" t="s">
        <v>10</v>
      </c>
      <c r="D14" s="9" t="s">
        <v>11</v>
      </c>
      <c r="E14" s="9" t="s">
        <v>12</v>
      </c>
      <c r="F14" s="9" t="s">
        <v>13</v>
      </c>
      <c r="G14" s="14" t="s">
        <v>14</v>
      </c>
      <c r="H14" s="14" t="s">
        <v>15</v>
      </c>
      <c r="I14" s="15" t="s">
        <v>16</v>
      </c>
    </row>
    <row r="15" spans="1:9" ht="86.4" x14ac:dyDescent="0.3">
      <c r="A15" s="75" t="s">
        <v>27</v>
      </c>
      <c r="B15" s="7">
        <v>1</v>
      </c>
      <c r="C15" s="3" t="s">
        <v>28</v>
      </c>
      <c r="D15" s="7">
        <v>3</v>
      </c>
      <c r="E15" s="7">
        <v>10</v>
      </c>
      <c r="F15" s="7">
        <v>30</v>
      </c>
      <c r="G15" s="29" t="s">
        <v>141</v>
      </c>
      <c r="H15" s="7">
        <v>30</v>
      </c>
      <c r="I15" s="20" t="s">
        <v>142</v>
      </c>
    </row>
    <row r="16" spans="1:9" ht="72" x14ac:dyDescent="0.3">
      <c r="A16" s="75"/>
      <c r="B16" s="7">
        <v>2</v>
      </c>
      <c r="C16" s="5" t="s">
        <v>31</v>
      </c>
      <c r="D16" s="7">
        <v>3</v>
      </c>
      <c r="E16" s="7">
        <v>10</v>
      </c>
      <c r="F16" s="7">
        <v>30</v>
      </c>
      <c r="G16" s="29" t="s">
        <v>143</v>
      </c>
      <c r="H16" s="7">
        <v>30</v>
      </c>
      <c r="I16" s="20" t="s">
        <v>144</v>
      </c>
    </row>
    <row r="17" spans="1:9" ht="29.1" customHeight="1" x14ac:dyDescent="0.3">
      <c r="A17" s="75"/>
      <c r="B17" s="71" t="s">
        <v>24</v>
      </c>
      <c r="C17" s="71"/>
      <c r="D17" s="71"/>
      <c r="E17" s="71"/>
      <c r="F17" s="7">
        <v>60</v>
      </c>
      <c r="G17" s="23" t="s">
        <v>34</v>
      </c>
      <c r="H17" s="7">
        <f>H15+H16</f>
        <v>60</v>
      </c>
      <c r="I17" s="20"/>
    </row>
    <row r="18" spans="1:9" ht="138.9" customHeight="1" x14ac:dyDescent="0.3">
      <c r="A18" s="72" t="s">
        <v>35</v>
      </c>
      <c r="B18" s="73"/>
      <c r="C18" s="73"/>
      <c r="D18" s="73"/>
      <c r="E18" s="73"/>
      <c r="F18" s="73"/>
      <c r="G18" s="73"/>
      <c r="H18" s="73"/>
      <c r="I18" s="74"/>
    </row>
    <row r="19" spans="1:9" ht="39" customHeight="1" x14ac:dyDescent="0.3">
      <c r="A19" s="13" t="s">
        <v>8</v>
      </c>
      <c r="B19" s="9" t="s">
        <v>9</v>
      </c>
      <c r="C19" s="10" t="s">
        <v>10</v>
      </c>
      <c r="D19" s="71" t="s">
        <v>36</v>
      </c>
      <c r="E19" s="71"/>
      <c r="F19" s="9" t="s">
        <v>37</v>
      </c>
      <c r="G19" s="14" t="s">
        <v>14</v>
      </c>
      <c r="H19" s="14" t="s">
        <v>15</v>
      </c>
      <c r="I19" s="15" t="s">
        <v>16</v>
      </c>
    </row>
    <row r="20" spans="1:9" ht="29.1" customHeight="1" x14ac:dyDescent="0.3">
      <c r="A20" s="75" t="s">
        <v>38</v>
      </c>
      <c r="B20" s="90">
        <v>1</v>
      </c>
      <c r="C20" s="90" t="s">
        <v>39</v>
      </c>
      <c r="D20" s="90" t="s">
        <v>40</v>
      </c>
      <c r="E20" s="90"/>
      <c r="F20" s="7">
        <v>20</v>
      </c>
      <c r="G20" s="220" t="s">
        <v>145</v>
      </c>
      <c r="H20" s="90">
        <v>20</v>
      </c>
      <c r="I20" s="221" t="s">
        <v>146</v>
      </c>
    </row>
    <row r="21" spans="1:9" x14ac:dyDescent="0.3">
      <c r="A21" s="75"/>
      <c r="B21" s="90"/>
      <c r="C21" s="90"/>
      <c r="D21" s="90" t="s">
        <v>43</v>
      </c>
      <c r="E21" s="90"/>
      <c r="F21" s="7">
        <v>15</v>
      </c>
      <c r="G21" s="90"/>
      <c r="H21" s="90"/>
      <c r="I21" s="107"/>
    </row>
    <row r="22" spans="1:9" x14ac:dyDescent="0.3">
      <c r="A22" s="75"/>
      <c r="B22" s="90"/>
      <c r="C22" s="90"/>
      <c r="D22" s="90" t="s">
        <v>44</v>
      </c>
      <c r="E22" s="90"/>
      <c r="F22" s="7">
        <v>10</v>
      </c>
      <c r="G22" s="90"/>
      <c r="H22" s="90"/>
      <c r="I22" s="107"/>
    </row>
    <row r="23" spans="1:9" x14ac:dyDescent="0.3">
      <c r="A23" s="75"/>
      <c r="B23" s="90"/>
      <c r="C23" s="90"/>
      <c r="D23" s="90" t="s">
        <v>45</v>
      </c>
      <c r="E23" s="90"/>
      <c r="F23" s="7">
        <v>8</v>
      </c>
      <c r="G23" s="90"/>
      <c r="H23" s="90"/>
      <c r="I23" s="107"/>
    </row>
    <row r="24" spans="1:9" x14ac:dyDescent="0.3">
      <c r="A24" s="75"/>
      <c r="B24" s="90"/>
      <c r="C24" s="90"/>
      <c r="D24" s="90" t="s">
        <v>46</v>
      </c>
      <c r="E24" s="90"/>
      <c r="F24" s="7">
        <v>5</v>
      </c>
      <c r="G24" s="90"/>
      <c r="H24" s="90"/>
      <c r="I24" s="107"/>
    </row>
    <row r="25" spans="1:9" x14ac:dyDescent="0.3">
      <c r="A25" s="75"/>
      <c r="B25" s="90"/>
      <c r="C25" s="90"/>
      <c r="D25" s="90" t="s">
        <v>47</v>
      </c>
      <c r="E25" s="90"/>
      <c r="F25" s="7">
        <v>0</v>
      </c>
      <c r="G25" s="90"/>
      <c r="H25" s="149"/>
      <c r="I25" s="107"/>
    </row>
    <row r="26" spans="1:9" x14ac:dyDescent="0.3">
      <c r="A26" s="75"/>
      <c r="B26" s="90">
        <v>2</v>
      </c>
      <c r="C26" s="90" t="s">
        <v>48</v>
      </c>
      <c r="D26" s="90" t="s">
        <v>40</v>
      </c>
      <c r="E26" s="90"/>
      <c r="F26" s="7">
        <v>20</v>
      </c>
      <c r="G26" s="222" t="s">
        <v>147</v>
      </c>
      <c r="H26" s="166">
        <v>20</v>
      </c>
      <c r="I26" s="224" t="s">
        <v>148</v>
      </c>
    </row>
    <row r="27" spans="1:9" x14ac:dyDescent="0.3">
      <c r="A27" s="75"/>
      <c r="B27" s="90"/>
      <c r="C27" s="90"/>
      <c r="D27" s="90" t="s">
        <v>43</v>
      </c>
      <c r="E27" s="90"/>
      <c r="F27" s="7">
        <v>15</v>
      </c>
      <c r="G27" s="223"/>
      <c r="H27" s="166"/>
      <c r="I27" s="170"/>
    </row>
    <row r="28" spans="1:9" x14ac:dyDescent="0.3">
      <c r="A28" s="75"/>
      <c r="B28" s="90"/>
      <c r="C28" s="90"/>
      <c r="D28" s="90" t="s">
        <v>44</v>
      </c>
      <c r="E28" s="90"/>
      <c r="F28" s="7">
        <v>10</v>
      </c>
      <c r="G28" s="223"/>
      <c r="H28" s="166"/>
      <c r="I28" s="170"/>
    </row>
    <row r="29" spans="1:9" x14ac:dyDescent="0.3">
      <c r="A29" s="75"/>
      <c r="B29" s="90"/>
      <c r="C29" s="90"/>
      <c r="D29" s="90" t="s">
        <v>45</v>
      </c>
      <c r="E29" s="90"/>
      <c r="F29" s="7">
        <v>8</v>
      </c>
      <c r="G29" s="223"/>
      <c r="H29" s="166"/>
      <c r="I29" s="170"/>
    </row>
    <row r="30" spans="1:9" x14ac:dyDescent="0.3">
      <c r="A30" s="75"/>
      <c r="B30" s="90"/>
      <c r="C30" s="90"/>
      <c r="D30" s="90" t="s">
        <v>46</v>
      </c>
      <c r="E30" s="90"/>
      <c r="F30" s="7">
        <v>5</v>
      </c>
      <c r="G30" s="223"/>
      <c r="H30" s="166"/>
      <c r="I30" s="170"/>
    </row>
    <row r="31" spans="1:9" x14ac:dyDescent="0.3">
      <c r="A31" s="75"/>
      <c r="B31" s="90"/>
      <c r="C31" s="90"/>
      <c r="D31" s="90" t="s">
        <v>47</v>
      </c>
      <c r="E31" s="90"/>
      <c r="F31" s="7">
        <v>0</v>
      </c>
      <c r="G31" s="223"/>
      <c r="H31" s="166"/>
      <c r="I31" s="170"/>
    </row>
    <row r="32" spans="1:9" ht="32.4" customHeight="1" x14ac:dyDescent="0.3">
      <c r="A32" s="75"/>
      <c r="B32" s="71" t="s">
        <v>24</v>
      </c>
      <c r="C32" s="71"/>
      <c r="D32" s="71"/>
      <c r="E32" s="71"/>
      <c r="F32" s="7">
        <v>40</v>
      </c>
      <c r="G32" s="23" t="s">
        <v>34</v>
      </c>
      <c r="H32" s="28">
        <f>H26+H20</f>
        <v>40</v>
      </c>
      <c r="I32" s="20"/>
    </row>
    <row r="33" spans="1:9" ht="35.4" customHeight="1" x14ac:dyDescent="0.3">
      <c r="A33" s="72" t="s">
        <v>50</v>
      </c>
      <c r="B33" s="73"/>
      <c r="C33" s="73"/>
      <c r="D33" s="73"/>
      <c r="E33" s="73"/>
      <c r="F33" s="73"/>
      <c r="G33" s="73"/>
      <c r="H33" s="73"/>
      <c r="I33" s="74"/>
    </row>
    <row r="34" spans="1:9" ht="36" customHeight="1" x14ac:dyDescent="0.3">
      <c r="A34" s="13" t="s">
        <v>8</v>
      </c>
      <c r="B34" s="9" t="s">
        <v>9</v>
      </c>
      <c r="C34" s="10" t="s">
        <v>51</v>
      </c>
      <c r="D34" s="71" t="s">
        <v>52</v>
      </c>
      <c r="E34" s="71"/>
      <c r="F34" s="9" t="s">
        <v>53</v>
      </c>
      <c r="G34" s="14" t="s">
        <v>54</v>
      </c>
      <c r="H34" s="14" t="s">
        <v>15</v>
      </c>
      <c r="I34" s="15" t="s">
        <v>16</v>
      </c>
    </row>
    <row r="35" spans="1:9" x14ac:dyDescent="0.3">
      <c r="A35" s="106" t="s">
        <v>55</v>
      </c>
      <c r="B35" s="90" t="s">
        <v>56</v>
      </c>
      <c r="C35" s="105" t="s">
        <v>57</v>
      </c>
      <c r="D35" s="90" t="s">
        <v>58</v>
      </c>
      <c r="E35" s="90"/>
      <c r="F35" s="7">
        <v>15</v>
      </c>
      <c r="G35" s="90" t="s">
        <v>149</v>
      </c>
      <c r="H35" s="90">
        <v>12</v>
      </c>
      <c r="I35" s="225" t="s">
        <v>150</v>
      </c>
    </row>
    <row r="36" spans="1:9" x14ac:dyDescent="0.3">
      <c r="A36" s="106"/>
      <c r="B36" s="90"/>
      <c r="C36" s="105"/>
      <c r="D36" s="90" t="s">
        <v>61</v>
      </c>
      <c r="E36" s="90"/>
      <c r="F36" s="7">
        <v>12</v>
      </c>
      <c r="G36" s="90"/>
      <c r="H36" s="90"/>
      <c r="I36" s="226"/>
    </row>
    <row r="37" spans="1:9" x14ac:dyDescent="0.3">
      <c r="A37" s="106"/>
      <c r="B37" s="90"/>
      <c r="C37" s="105"/>
      <c r="D37" s="90" t="s">
        <v>59</v>
      </c>
      <c r="E37" s="90"/>
      <c r="F37" s="7">
        <v>8</v>
      </c>
      <c r="G37" s="90"/>
      <c r="H37" s="90"/>
      <c r="I37" s="226"/>
    </row>
    <row r="38" spans="1:9" x14ac:dyDescent="0.3">
      <c r="A38" s="106"/>
      <c r="B38" s="90"/>
      <c r="C38" s="105"/>
      <c r="D38" s="90" t="s">
        <v>62</v>
      </c>
      <c r="E38" s="90"/>
      <c r="F38" s="7">
        <v>4</v>
      </c>
      <c r="G38" s="90"/>
      <c r="H38" s="90"/>
      <c r="I38" s="226"/>
    </row>
    <row r="39" spans="1:9" x14ac:dyDescent="0.3">
      <c r="A39" s="106"/>
      <c r="B39" s="90"/>
      <c r="C39" s="105"/>
      <c r="D39" s="90" t="s">
        <v>63</v>
      </c>
      <c r="E39" s="90"/>
      <c r="F39" s="7">
        <v>0</v>
      </c>
      <c r="G39" s="90"/>
      <c r="H39" s="90"/>
      <c r="I39" s="227"/>
    </row>
    <row r="40" spans="1:9" x14ac:dyDescent="0.3">
      <c r="A40" s="106"/>
      <c r="B40" s="90" t="s">
        <v>64</v>
      </c>
      <c r="C40" s="105" t="s">
        <v>65</v>
      </c>
      <c r="D40" s="90" t="s">
        <v>58</v>
      </c>
      <c r="E40" s="90"/>
      <c r="F40" s="7">
        <v>20</v>
      </c>
      <c r="G40" s="90" t="s">
        <v>149</v>
      </c>
      <c r="H40" s="90">
        <v>17</v>
      </c>
      <c r="I40" s="225" t="s">
        <v>151</v>
      </c>
    </row>
    <row r="41" spans="1:9" x14ac:dyDescent="0.3">
      <c r="A41" s="106"/>
      <c r="B41" s="90"/>
      <c r="C41" s="105"/>
      <c r="D41" s="90" t="s">
        <v>61</v>
      </c>
      <c r="E41" s="90"/>
      <c r="F41" s="7">
        <v>17</v>
      </c>
      <c r="G41" s="90"/>
      <c r="H41" s="90"/>
      <c r="I41" s="226"/>
    </row>
    <row r="42" spans="1:9" x14ac:dyDescent="0.3">
      <c r="A42" s="106"/>
      <c r="B42" s="90"/>
      <c r="C42" s="105"/>
      <c r="D42" s="90" t="s">
        <v>59</v>
      </c>
      <c r="E42" s="90"/>
      <c r="F42" s="7">
        <v>11</v>
      </c>
      <c r="G42" s="90"/>
      <c r="H42" s="90"/>
      <c r="I42" s="226"/>
    </row>
    <row r="43" spans="1:9" x14ac:dyDescent="0.3">
      <c r="A43" s="106"/>
      <c r="B43" s="90"/>
      <c r="C43" s="105"/>
      <c r="D43" s="90" t="s">
        <v>62</v>
      </c>
      <c r="E43" s="90"/>
      <c r="F43" s="7">
        <v>5</v>
      </c>
      <c r="G43" s="90"/>
      <c r="H43" s="90"/>
      <c r="I43" s="226"/>
    </row>
    <row r="44" spans="1:9" x14ac:dyDescent="0.3">
      <c r="A44" s="106"/>
      <c r="B44" s="90"/>
      <c r="C44" s="105"/>
      <c r="D44" s="90" t="s">
        <v>63</v>
      </c>
      <c r="E44" s="90"/>
      <c r="F44" s="7">
        <v>0</v>
      </c>
      <c r="G44" s="90"/>
      <c r="H44" s="90"/>
      <c r="I44" s="227"/>
    </row>
    <row r="45" spans="1:9" ht="15" customHeight="1" x14ac:dyDescent="0.3">
      <c r="A45" s="106"/>
      <c r="B45" s="90" t="s">
        <v>67</v>
      </c>
      <c r="C45" s="105" t="s">
        <v>68</v>
      </c>
      <c r="D45" s="90" t="s">
        <v>58</v>
      </c>
      <c r="E45" s="90"/>
      <c r="F45" s="7">
        <v>3</v>
      </c>
      <c r="G45" s="90" t="s">
        <v>149</v>
      </c>
      <c r="H45" s="90">
        <v>2.5</v>
      </c>
      <c r="I45" s="225" t="s">
        <v>152</v>
      </c>
    </row>
    <row r="46" spans="1:9" x14ac:dyDescent="0.3">
      <c r="A46" s="106"/>
      <c r="B46" s="90"/>
      <c r="C46" s="105"/>
      <c r="D46" s="90" t="s">
        <v>61</v>
      </c>
      <c r="E46" s="90"/>
      <c r="F46" s="7">
        <v>2.5</v>
      </c>
      <c r="G46" s="90"/>
      <c r="H46" s="90"/>
      <c r="I46" s="226"/>
    </row>
    <row r="47" spans="1:9" x14ac:dyDescent="0.3">
      <c r="A47" s="106"/>
      <c r="B47" s="90"/>
      <c r="C47" s="105"/>
      <c r="D47" s="90" t="s">
        <v>59</v>
      </c>
      <c r="E47" s="90"/>
      <c r="F47" s="7">
        <v>2</v>
      </c>
      <c r="G47" s="90"/>
      <c r="H47" s="90"/>
      <c r="I47" s="226"/>
    </row>
    <row r="48" spans="1:9" x14ac:dyDescent="0.3">
      <c r="A48" s="106"/>
      <c r="B48" s="90"/>
      <c r="C48" s="105"/>
      <c r="D48" s="90" t="s">
        <v>62</v>
      </c>
      <c r="E48" s="90"/>
      <c r="F48" s="7">
        <v>1</v>
      </c>
      <c r="G48" s="90"/>
      <c r="H48" s="90"/>
      <c r="I48" s="226"/>
    </row>
    <row r="49" spans="1:9" x14ac:dyDescent="0.3">
      <c r="A49" s="106"/>
      <c r="B49" s="90"/>
      <c r="C49" s="105"/>
      <c r="D49" s="90" t="s">
        <v>63</v>
      </c>
      <c r="E49" s="90"/>
      <c r="F49" s="7">
        <v>0</v>
      </c>
      <c r="G49" s="90"/>
      <c r="H49" s="90"/>
      <c r="I49" s="227"/>
    </row>
    <row r="50" spans="1:9" ht="14.4" customHeight="1" x14ac:dyDescent="0.3">
      <c r="A50" s="106"/>
      <c r="B50" s="90" t="s">
        <v>70</v>
      </c>
      <c r="C50" s="105" t="s">
        <v>71</v>
      </c>
      <c r="D50" s="90" t="s">
        <v>58</v>
      </c>
      <c r="E50" s="90"/>
      <c r="F50" s="7">
        <v>2</v>
      </c>
      <c r="G50" s="90" t="s">
        <v>149</v>
      </c>
      <c r="H50" s="90">
        <v>1.5</v>
      </c>
      <c r="I50" s="225" t="s">
        <v>153</v>
      </c>
    </row>
    <row r="51" spans="1:9" ht="14.4" customHeight="1" x14ac:dyDescent="0.3">
      <c r="A51" s="106"/>
      <c r="B51" s="90"/>
      <c r="C51" s="105"/>
      <c r="D51" s="90" t="s">
        <v>61</v>
      </c>
      <c r="E51" s="90"/>
      <c r="F51" s="7">
        <v>1.5</v>
      </c>
      <c r="G51" s="90"/>
      <c r="H51" s="90"/>
      <c r="I51" s="226"/>
    </row>
    <row r="52" spans="1:9" ht="14.4" customHeight="1" x14ac:dyDescent="0.3">
      <c r="A52" s="106"/>
      <c r="B52" s="90"/>
      <c r="C52" s="105"/>
      <c r="D52" s="90" t="s">
        <v>59</v>
      </c>
      <c r="E52" s="90"/>
      <c r="F52" s="7">
        <v>1</v>
      </c>
      <c r="G52" s="90"/>
      <c r="H52" s="90"/>
      <c r="I52" s="226"/>
    </row>
    <row r="53" spans="1:9" ht="14.4" customHeight="1" x14ac:dyDescent="0.3">
      <c r="A53" s="106"/>
      <c r="B53" s="90"/>
      <c r="C53" s="105"/>
      <c r="D53" s="90" t="s">
        <v>62</v>
      </c>
      <c r="E53" s="90"/>
      <c r="F53" s="7">
        <v>0.5</v>
      </c>
      <c r="G53" s="90"/>
      <c r="H53" s="90"/>
      <c r="I53" s="226"/>
    </row>
    <row r="54" spans="1:9" ht="14.4" customHeight="1" x14ac:dyDescent="0.3">
      <c r="A54" s="106"/>
      <c r="B54" s="90"/>
      <c r="C54" s="105"/>
      <c r="D54" s="90" t="s">
        <v>63</v>
      </c>
      <c r="E54" s="90"/>
      <c r="F54" s="7">
        <v>0</v>
      </c>
      <c r="G54" s="90"/>
      <c r="H54" s="90"/>
      <c r="I54" s="227"/>
    </row>
    <row r="55" spans="1:9" ht="30.9" customHeight="1" x14ac:dyDescent="0.3">
      <c r="A55" s="106"/>
      <c r="B55" s="71" t="s">
        <v>24</v>
      </c>
      <c r="C55" s="71"/>
      <c r="D55" s="71"/>
      <c r="E55" s="71"/>
      <c r="F55" s="7">
        <f>F35+F40+F45+F50</f>
        <v>40</v>
      </c>
      <c r="G55" s="23" t="s">
        <v>34</v>
      </c>
      <c r="H55" s="7">
        <f>H35+H40+H45+H50</f>
        <v>33</v>
      </c>
      <c r="I55" s="20"/>
    </row>
    <row r="56" spans="1:9" ht="316.5" customHeight="1" x14ac:dyDescent="0.3">
      <c r="A56" s="195" t="s">
        <v>127</v>
      </c>
      <c r="B56" s="109"/>
      <c r="C56" s="109"/>
      <c r="D56" s="109"/>
      <c r="E56" s="109"/>
      <c r="F56" s="109"/>
      <c r="G56" s="109"/>
      <c r="H56" s="109"/>
      <c r="I56" s="110"/>
    </row>
    <row r="57" spans="1:9" ht="30.9" customHeight="1" x14ac:dyDescent="0.3">
      <c r="A57" s="111" t="s">
        <v>75</v>
      </c>
      <c r="B57" s="112"/>
      <c r="C57" s="112"/>
      <c r="D57" s="112"/>
      <c r="E57" s="112"/>
      <c r="F57" s="112"/>
      <c r="G57" s="113">
        <f>H55+H32+H17+H12</f>
        <v>193</v>
      </c>
      <c r="H57" s="113"/>
      <c r="I57" s="114"/>
    </row>
    <row r="58" spans="1:9" x14ac:dyDescent="0.3">
      <c r="A58" s="16"/>
      <c r="I58" s="12"/>
    </row>
    <row r="59" spans="1:9" ht="31.5" customHeight="1" x14ac:dyDescent="0.3">
      <c r="A59" s="65" t="s">
        <v>76</v>
      </c>
      <c r="B59" s="66"/>
      <c r="C59" s="66"/>
      <c r="D59" s="66"/>
      <c r="E59" s="66"/>
      <c r="F59" s="66"/>
      <c r="G59" s="66"/>
      <c r="H59" s="66"/>
      <c r="I59" s="67"/>
    </row>
    <row r="60" spans="1:9" x14ac:dyDescent="0.3">
      <c r="A60" s="16"/>
      <c r="H60" s="2" t="s">
        <v>77</v>
      </c>
      <c r="I60" s="12">
        <v>193</v>
      </c>
    </row>
    <row r="61" spans="1:9" ht="39" customHeight="1" x14ac:dyDescent="0.3">
      <c r="A61" s="115" t="s">
        <v>78</v>
      </c>
      <c r="B61" s="116"/>
      <c r="C61" s="116"/>
      <c r="D61" s="116"/>
      <c r="E61" s="116"/>
      <c r="F61" s="116"/>
      <c r="G61" s="116"/>
      <c r="H61" s="116"/>
      <c r="I61" s="117"/>
    </row>
    <row r="62" spans="1:9" ht="117.9" customHeight="1" x14ac:dyDescent="0.3">
      <c r="A62" s="137" t="s">
        <v>79</v>
      </c>
      <c r="B62" s="138"/>
      <c r="C62" s="138"/>
      <c r="D62" s="138"/>
      <c r="E62" s="138"/>
      <c r="F62" s="138"/>
      <c r="G62" s="138"/>
      <c r="H62" s="138"/>
      <c r="I62" s="139"/>
    </row>
    <row r="63" spans="1:9" ht="31.5" customHeight="1" x14ac:dyDescent="0.3">
      <c r="A63" s="111" t="s">
        <v>80</v>
      </c>
      <c r="B63" s="112"/>
      <c r="C63" s="112"/>
      <c r="D63" s="112"/>
      <c r="E63" s="112"/>
      <c r="F63" s="112"/>
      <c r="G63" s="140">
        <f>(G57*100)/I60</f>
        <v>100</v>
      </c>
      <c r="H63" s="141"/>
      <c r="I63" s="142"/>
    </row>
    <row r="64" spans="1:9" x14ac:dyDescent="0.3">
      <c r="A64" s="16"/>
      <c r="I64" s="12"/>
    </row>
    <row r="65" spans="1:9" ht="31.5" customHeight="1" x14ac:dyDescent="0.3">
      <c r="A65" s="143" t="s">
        <v>81</v>
      </c>
      <c r="B65" s="144"/>
      <c r="C65" s="144"/>
      <c r="D65" s="144"/>
      <c r="E65" s="144"/>
      <c r="F65" s="144"/>
      <c r="G65" s="144"/>
      <c r="H65" s="144"/>
      <c r="I65" s="145"/>
    </row>
    <row r="66" spans="1:9" x14ac:dyDescent="0.3">
      <c r="A66" s="21"/>
      <c r="B66" s="18"/>
      <c r="C66" s="19"/>
      <c r="D66" s="18"/>
      <c r="E66" s="18"/>
      <c r="F66" s="18"/>
      <c r="G66" s="19"/>
      <c r="H66" s="11" t="s">
        <v>82</v>
      </c>
      <c r="I66" s="49">
        <v>17070347.5</v>
      </c>
    </row>
    <row r="67" spans="1:9" x14ac:dyDescent="0.3">
      <c r="A67" s="16"/>
      <c r="H67" s="2" t="s">
        <v>83</v>
      </c>
      <c r="I67" s="47">
        <v>17070347.5</v>
      </c>
    </row>
    <row r="68" spans="1:9" ht="30" customHeight="1" x14ac:dyDescent="0.3">
      <c r="A68" s="126" t="s">
        <v>84</v>
      </c>
      <c r="B68" s="127"/>
      <c r="C68" s="127"/>
      <c r="D68" s="127"/>
      <c r="E68" s="127"/>
      <c r="F68" s="127"/>
      <c r="G68" s="127"/>
      <c r="H68" s="127"/>
      <c r="I68" s="128"/>
    </row>
    <row r="69" spans="1:9" ht="180" customHeight="1" x14ac:dyDescent="0.3">
      <c r="A69" s="129" t="s">
        <v>85</v>
      </c>
      <c r="B69" s="130"/>
      <c r="C69" s="130"/>
      <c r="D69" s="130"/>
      <c r="E69" s="130"/>
      <c r="F69" s="130"/>
      <c r="G69" s="130"/>
      <c r="H69" s="130"/>
      <c r="I69" s="131"/>
    </row>
    <row r="70" spans="1:9" ht="35.1" customHeight="1" x14ac:dyDescent="0.3">
      <c r="A70" s="118" t="s">
        <v>86</v>
      </c>
      <c r="B70" s="119"/>
      <c r="C70" s="119"/>
      <c r="D70" s="119"/>
      <c r="E70" s="119"/>
      <c r="F70" s="119"/>
      <c r="G70" s="120">
        <f>(I66*100)/I67</f>
        <v>100</v>
      </c>
      <c r="H70" s="121"/>
      <c r="I70" s="122"/>
    </row>
    <row r="71" spans="1:9" x14ac:dyDescent="0.3">
      <c r="A71" s="16"/>
      <c r="I71" s="12"/>
    </row>
    <row r="72" spans="1:9" ht="36" customHeight="1" x14ac:dyDescent="0.3">
      <c r="A72" s="123" t="s">
        <v>87</v>
      </c>
      <c r="B72" s="124"/>
      <c r="C72" s="124"/>
      <c r="D72" s="124"/>
      <c r="E72" s="124"/>
      <c r="F72" s="124"/>
      <c r="G72" s="124"/>
      <c r="H72" s="124"/>
      <c r="I72" s="125"/>
    </row>
    <row r="73" spans="1:9" x14ac:dyDescent="0.3">
      <c r="A73" s="21"/>
      <c r="B73" s="18"/>
      <c r="C73" s="19"/>
      <c r="D73" s="18"/>
      <c r="E73" s="18"/>
      <c r="F73" s="18"/>
      <c r="G73" s="19"/>
      <c r="H73" s="11"/>
      <c r="I73" s="22"/>
    </row>
    <row r="74" spans="1:9" x14ac:dyDescent="0.3">
      <c r="A74" s="126" t="s">
        <v>88</v>
      </c>
      <c r="B74" s="127"/>
      <c r="C74" s="127"/>
      <c r="D74" s="127"/>
      <c r="E74" s="127"/>
      <c r="F74" s="127"/>
      <c r="G74" s="127"/>
      <c r="H74" s="127"/>
      <c r="I74" s="128"/>
    </row>
    <row r="75" spans="1:9" ht="117" customHeight="1" x14ac:dyDescent="0.3">
      <c r="A75" s="129" t="s">
        <v>89</v>
      </c>
      <c r="B75" s="130"/>
      <c r="C75" s="130"/>
      <c r="D75" s="130"/>
      <c r="E75" s="130"/>
      <c r="F75" s="130"/>
      <c r="G75" s="130"/>
      <c r="H75" s="130"/>
      <c r="I75" s="131"/>
    </row>
    <row r="76" spans="1:9" ht="32.1" customHeight="1" x14ac:dyDescent="0.3">
      <c r="A76" s="132" t="s">
        <v>90</v>
      </c>
      <c r="B76" s="133"/>
      <c r="C76" s="133"/>
      <c r="D76" s="133"/>
      <c r="E76" s="133"/>
      <c r="F76" s="133"/>
      <c r="G76" s="134">
        <f>((0.7*G63)+(0.3*G70))</f>
        <v>100</v>
      </c>
      <c r="H76" s="135"/>
      <c r="I76" s="136"/>
    </row>
  </sheetData>
  <mergeCells count="101">
    <mergeCell ref="A70:F70"/>
    <mergeCell ref="G70:I70"/>
    <mergeCell ref="A72:I72"/>
    <mergeCell ref="A74:I74"/>
    <mergeCell ref="A75:I75"/>
    <mergeCell ref="A76:F76"/>
    <mergeCell ref="G76:I76"/>
    <mergeCell ref="A62:I62"/>
    <mergeCell ref="A63:F63"/>
    <mergeCell ref="G63:I63"/>
    <mergeCell ref="A65:I65"/>
    <mergeCell ref="A68:I68"/>
    <mergeCell ref="A69:I69"/>
    <mergeCell ref="B55:E55"/>
    <mergeCell ref="A56:I56"/>
    <mergeCell ref="A57:F57"/>
    <mergeCell ref="G57:I57"/>
    <mergeCell ref="A59:I59"/>
    <mergeCell ref="A61:I61"/>
    <mergeCell ref="B50:B54"/>
    <mergeCell ref="C50:C54"/>
    <mergeCell ref="D50:E50"/>
    <mergeCell ref="G50:G54"/>
    <mergeCell ref="H50:H54"/>
    <mergeCell ref="I50:I54"/>
    <mergeCell ref="D51:E51"/>
    <mergeCell ref="D52:E52"/>
    <mergeCell ref="D53:E53"/>
    <mergeCell ref="D54:E54"/>
    <mergeCell ref="D39:E39"/>
    <mergeCell ref="B45:B49"/>
    <mergeCell ref="C45:C49"/>
    <mergeCell ref="D45:E45"/>
    <mergeCell ref="G45:G49"/>
    <mergeCell ref="H45:H49"/>
    <mergeCell ref="I45:I49"/>
    <mergeCell ref="D46:E46"/>
    <mergeCell ref="D47:E47"/>
    <mergeCell ref="D48:E48"/>
    <mergeCell ref="D49:E49"/>
    <mergeCell ref="D25:E25"/>
    <mergeCell ref="B40:B44"/>
    <mergeCell ref="C40:C44"/>
    <mergeCell ref="D40:E40"/>
    <mergeCell ref="B32:E32"/>
    <mergeCell ref="A33:I33"/>
    <mergeCell ref="D34:E34"/>
    <mergeCell ref="A35:A55"/>
    <mergeCell ref="B35:B39"/>
    <mergeCell ref="C35:C39"/>
    <mergeCell ref="D35:E35"/>
    <mergeCell ref="G35:G39"/>
    <mergeCell ref="H35:H39"/>
    <mergeCell ref="I35:I39"/>
    <mergeCell ref="G40:G44"/>
    <mergeCell ref="H40:H44"/>
    <mergeCell ref="I40:I44"/>
    <mergeCell ref="D41:E41"/>
    <mergeCell ref="D42:E42"/>
    <mergeCell ref="D43:E43"/>
    <mergeCell ref="D44:E44"/>
    <mergeCell ref="D36:E36"/>
    <mergeCell ref="D37:E37"/>
    <mergeCell ref="D38:E38"/>
    <mergeCell ref="B26:B31"/>
    <mergeCell ref="C26:C31"/>
    <mergeCell ref="D26:E26"/>
    <mergeCell ref="A18:I18"/>
    <mergeCell ref="D19:E19"/>
    <mergeCell ref="A20:A32"/>
    <mergeCell ref="B20:B25"/>
    <mergeCell ref="C20:C25"/>
    <mergeCell ref="D20:E20"/>
    <mergeCell ref="G20:G25"/>
    <mergeCell ref="H20:H25"/>
    <mergeCell ref="I20:I25"/>
    <mergeCell ref="D21:E21"/>
    <mergeCell ref="G26:G31"/>
    <mergeCell ref="H26:H31"/>
    <mergeCell ref="I26:I31"/>
    <mergeCell ref="D27:E27"/>
    <mergeCell ref="D28:E28"/>
    <mergeCell ref="D29:E29"/>
    <mergeCell ref="D30:E30"/>
    <mergeCell ref="D31:E31"/>
    <mergeCell ref="D22:E22"/>
    <mergeCell ref="D23:E23"/>
    <mergeCell ref="D24:E24"/>
    <mergeCell ref="A6:I6"/>
    <mergeCell ref="A7:I7"/>
    <mergeCell ref="A10:A12"/>
    <mergeCell ref="B12:E12"/>
    <mergeCell ref="A13:I13"/>
    <mergeCell ref="A15:A17"/>
    <mergeCell ref="B17:E17"/>
    <mergeCell ref="A1:I1"/>
    <mergeCell ref="A2:B2"/>
    <mergeCell ref="C2:I2"/>
    <mergeCell ref="A4:B4"/>
    <mergeCell ref="C4:I4"/>
    <mergeCell ref="A5:I5"/>
  </mergeCells>
  <pageMargins left="0.511811024" right="0.511811024" top="0.78740157499999996" bottom="0.78740157499999996" header="0.31496062000000002" footer="0.31496062000000002"/>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topLeftCell="A5" zoomScale="40" zoomScaleNormal="40" workbookViewId="0">
      <selection activeCell="A13" sqref="A13:I13"/>
    </sheetView>
  </sheetViews>
  <sheetFormatPr defaultColWidth="8.6640625" defaultRowHeight="14.4" x14ac:dyDescent="0.3"/>
  <cols>
    <col min="1" max="1" width="22.88671875" style="1" customWidth="1"/>
    <col min="2" max="2" width="4.33203125" style="1" bestFit="1" customWidth="1"/>
    <col min="3" max="3" width="55.88671875" style="4" customWidth="1"/>
    <col min="4" max="6" width="11.6640625" style="1" customWidth="1"/>
    <col min="7" max="7" width="33.5546875" style="4" customWidth="1"/>
    <col min="8" max="8" width="15.5546875" style="2" customWidth="1"/>
    <col min="9" max="9" width="33.33203125" style="4" customWidth="1"/>
    <col min="10" max="16384" width="8.6640625" style="4"/>
  </cols>
  <sheetData>
    <row r="1" spans="1:9" ht="117.6" customHeight="1" thickBot="1" x14ac:dyDescent="0.35">
      <c r="A1" s="76" t="s">
        <v>0</v>
      </c>
      <c r="B1" s="77"/>
      <c r="C1" s="77"/>
      <c r="D1" s="77"/>
      <c r="E1" s="77"/>
      <c r="F1" s="77"/>
      <c r="G1" s="77"/>
      <c r="H1" s="77"/>
      <c r="I1" s="78"/>
    </row>
    <row r="2" spans="1:9" ht="62.1" customHeight="1" thickBot="1" x14ac:dyDescent="0.35">
      <c r="A2" s="79" t="s">
        <v>1</v>
      </c>
      <c r="B2" s="80"/>
      <c r="C2" s="80" t="s">
        <v>2</v>
      </c>
      <c r="D2" s="80"/>
      <c r="E2" s="80"/>
      <c r="F2" s="80"/>
      <c r="G2" s="80"/>
      <c r="H2" s="80"/>
      <c r="I2" s="81"/>
    </row>
    <row r="3" spans="1:9" ht="21" customHeight="1" thickBot="1" x14ac:dyDescent="0.35">
      <c r="A3" s="16"/>
      <c r="C3" s="1"/>
      <c r="G3" s="1"/>
      <c r="H3" s="1"/>
      <c r="I3" s="17"/>
    </row>
    <row r="4" spans="1:9" s="6" customFormat="1" ht="36.9" customHeight="1" thickBot="1" x14ac:dyDescent="0.35">
      <c r="A4" s="82" t="s">
        <v>3</v>
      </c>
      <c r="B4" s="83"/>
      <c r="C4" s="228"/>
      <c r="D4" s="229"/>
      <c r="E4" s="229"/>
      <c r="F4" s="229"/>
      <c r="G4" s="229"/>
      <c r="H4" s="229"/>
      <c r="I4" s="230"/>
    </row>
    <row r="5" spans="1:9" s="6" customFormat="1" ht="30.9" customHeight="1" x14ac:dyDescent="0.3">
      <c r="A5" s="87" t="s">
        <v>5</v>
      </c>
      <c r="B5" s="88"/>
      <c r="C5" s="88"/>
      <c r="D5" s="88"/>
      <c r="E5" s="88"/>
      <c r="F5" s="88"/>
      <c r="G5" s="88"/>
      <c r="H5" s="88"/>
      <c r="I5" s="89"/>
    </row>
    <row r="6" spans="1:9" ht="368.25" customHeight="1" x14ac:dyDescent="0.3">
      <c r="A6" s="62" t="s">
        <v>6</v>
      </c>
      <c r="B6" s="63"/>
      <c r="C6" s="63"/>
      <c r="D6" s="63"/>
      <c r="E6" s="63"/>
      <c r="F6" s="63"/>
      <c r="G6" s="63"/>
      <c r="H6" s="63"/>
      <c r="I6" s="64"/>
    </row>
    <row r="7" spans="1:9" ht="33.6" customHeight="1" thickBot="1" x14ac:dyDescent="0.35">
      <c r="A7" s="65" t="s">
        <v>7</v>
      </c>
      <c r="B7" s="66"/>
      <c r="C7" s="66"/>
      <c r="D7" s="66"/>
      <c r="E7" s="66"/>
      <c r="F7" s="66"/>
      <c r="G7" s="66"/>
      <c r="H7" s="66"/>
      <c r="I7" s="67"/>
    </row>
    <row r="8" spans="1:9" ht="14.4" customHeight="1" x14ac:dyDescent="0.3">
      <c r="A8" s="24"/>
      <c r="B8" s="25"/>
      <c r="C8" s="25"/>
      <c r="D8" s="25"/>
      <c r="E8" s="25"/>
      <c r="F8" s="25"/>
      <c r="G8" s="25"/>
      <c r="H8" s="25"/>
      <c r="I8" s="26"/>
    </row>
    <row r="9" spans="1:9" s="8" customFormat="1" ht="56.25" customHeight="1" x14ac:dyDescent="0.3">
      <c r="A9" s="13" t="s">
        <v>8</v>
      </c>
      <c r="B9" s="9" t="s">
        <v>9</v>
      </c>
      <c r="C9" s="10" t="s">
        <v>10</v>
      </c>
      <c r="D9" s="9" t="s">
        <v>11</v>
      </c>
      <c r="E9" s="9" t="s">
        <v>12</v>
      </c>
      <c r="F9" s="9" t="s">
        <v>13</v>
      </c>
      <c r="G9" s="14" t="s">
        <v>14</v>
      </c>
      <c r="H9" s="14" t="s">
        <v>15</v>
      </c>
      <c r="I9" s="15" t="s">
        <v>16</v>
      </c>
    </row>
    <row r="10" spans="1:9" s="6" customFormat="1" ht="64.5" customHeight="1" x14ac:dyDescent="0.3">
      <c r="A10" s="68" t="s">
        <v>17</v>
      </c>
      <c r="B10" s="7">
        <v>1</v>
      </c>
      <c r="C10" s="5" t="s">
        <v>18</v>
      </c>
      <c r="D10" s="7">
        <v>3</v>
      </c>
      <c r="E10" s="7">
        <v>10</v>
      </c>
      <c r="F10" s="7">
        <v>30</v>
      </c>
      <c r="G10" s="5"/>
      <c r="H10" s="7"/>
      <c r="I10" s="20"/>
    </row>
    <row r="11" spans="1:9" s="6" customFormat="1" ht="64.5" customHeight="1" x14ac:dyDescent="0.3">
      <c r="A11" s="69"/>
      <c r="B11" s="7">
        <v>2</v>
      </c>
      <c r="C11" s="5" t="s">
        <v>21</v>
      </c>
      <c r="D11" s="7">
        <v>3</v>
      </c>
      <c r="E11" s="7">
        <v>10</v>
      </c>
      <c r="F11" s="7">
        <v>30</v>
      </c>
      <c r="G11" s="5"/>
      <c r="H11" s="7"/>
      <c r="I11" s="20"/>
    </row>
    <row r="12" spans="1:9" s="6" customFormat="1" ht="31.5" customHeight="1" x14ac:dyDescent="0.3">
      <c r="A12" s="70"/>
      <c r="B12" s="71" t="s">
        <v>24</v>
      </c>
      <c r="C12" s="71"/>
      <c r="D12" s="71"/>
      <c r="E12" s="71"/>
      <c r="F12" s="7">
        <v>60</v>
      </c>
      <c r="G12" s="23" t="s">
        <v>25</v>
      </c>
      <c r="H12" s="7">
        <f>H10+H11</f>
        <v>0</v>
      </c>
      <c r="I12" s="20"/>
    </row>
    <row r="13" spans="1:9" ht="67.5" customHeight="1" x14ac:dyDescent="0.3">
      <c r="A13" s="72" t="s">
        <v>26</v>
      </c>
      <c r="B13" s="73"/>
      <c r="C13" s="73"/>
      <c r="D13" s="73"/>
      <c r="E13" s="73"/>
      <c r="F13" s="73"/>
      <c r="G13" s="73"/>
      <c r="H13" s="73"/>
      <c r="I13" s="74"/>
    </row>
    <row r="14" spans="1:9" ht="41.4" x14ac:dyDescent="0.3">
      <c r="A14" s="13" t="s">
        <v>8</v>
      </c>
      <c r="B14" s="9" t="s">
        <v>9</v>
      </c>
      <c r="C14" s="10" t="s">
        <v>10</v>
      </c>
      <c r="D14" s="9" t="s">
        <v>11</v>
      </c>
      <c r="E14" s="9" t="s">
        <v>12</v>
      </c>
      <c r="F14" s="9" t="s">
        <v>13</v>
      </c>
      <c r="G14" s="14" t="s">
        <v>14</v>
      </c>
      <c r="H14" s="14" t="s">
        <v>15</v>
      </c>
      <c r="I14" s="15" t="s">
        <v>16</v>
      </c>
    </row>
    <row r="15" spans="1:9" ht="72" x14ac:dyDescent="0.3">
      <c r="A15" s="75" t="s">
        <v>27</v>
      </c>
      <c r="B15" s="7">
        <v>1</v>
      </c>
      <c r="C15" s="3" t="s">
        <v>28</v>
      </c>
      <c r="D15" s="7">
        <v>3</v>
      </c>
      <c r="E15" s="7">
        <v>10</v>
      </c>
      <c r="F15" s="7">
        <v>30</v>
      </c>
      <c r="G15" s="5"/>
      <c r="H15" s="7"/>
      <c r="I15" s="20"/>
    </row>
    <row r="16" spans="1:9" ht="57.6" x14ac:dyDescent="0.3">
      <c r="A16" s="75"/>
      <c r="B16" s="7">
        <v>2</v>
      </c>
      <c r="C16" s="5" t="s">
        <v>31</v>
      </c>
      <c r="D16" s="7">
        <v>3</v>
      </c>
      <c r="E16" s="7">
        <v>10</v>
      </c>
      <c r="F16" s="7">
        <v>30</v>
      </c>
      <c r="G16" s="5"/>
      <c r="H16" s="7"/>
      <c r="I16" s="20"/>
    </row>
    <row r="17" spans="1:9" ht="29.1" customHeight="1" x14ac:dyDescent="0.3">
      <c r="A17" s="75"/>
      <c r="B17" s="71" t="s">
        <v>24</v>
      </c>
      <c r="C17" s="71"/>
      <c r="D17" s="71"/>
      <c r="E17" s="71"/>
      <c r="F17" s="7">
        <v>60</v>
      </c>
      <c r="G17" s="23" t="s">
        <v>34</v>
      </c>
      <c r="H17" s="7">
        <f>H15+H16</f>
        <v>0</v>
      </c>
      <c r="I17" s="20"/>
    </row>
    <row r="18" spans="1:9" ht="138.9" customHeight="1" x14ac:dyDescent="0.3">
      <c r="A18" s="72" t="s">
        <v>35</v>
      </c>
      <c r="B18" s="73"/>
      <c r="C18" s="73"/>
      <c r="D18" s="73"/>
      <c r="E18" s="73"/>
      <c r="F18" s="73"/>
      <c r="G18" s="73"/>
      <c r="H18" s="73"/>
      <c r="I18" s="74"/>
    </row>
    <row r="19" spans="1:9" ht="39" customHeight="1" x14ac:dyDescent="0.3">
      <c r="A19" s="13" t="s">
        <v>8</v>
      </c>
      <c r="B19" s="9" t="s">
        <v>9</v>
      </c>
      <c r="C19" s="10" t="s">
        <v>10</v>
      </c>
      <c r="D19" s="71" t="s">
        <v>36</v>
      </c>
      <c r="E19" s="71"/>
      <c r="F19" s="9" t="s">
        <v>37</v>
      </c>
      <c r="G19" s="14" t="s">
        <v>14</v>
      </c>
      <c r="H19" s="14" t="s">
        <v>15</v>
      </c>
      <c r="I19" s="15" t="s">
        <v>16</v>
      </c>
    </row>
    <row r="20" spans="1:9" ht="29.1" customHeight="1" x14ac:dyDescent="0.3">
      <c r="A20" s="75" t="s">
        <v>38</v>
      </c>
      <c r="B20" s="90">
        <v>1</v>
      </c>
      <c r="C20" s="90" t="s">
        <v>39</v>
      </c>
      <c r="D20" s="90" t="s">
        <v>40</v>
      </c>
      <c r="E20" s="90"/>
      <c r="F20" s="7">
        <v>20</v>
      </c>
      <c r="G20" s="90"/>
      <c r="H20" s="90"/>
      <c r="I20" s="107"/>
    </row>
    <row r="21" spans="1:9" x14ac:dyDescent="0.3">
      <c r="A21" s="75"/>
      <c r="B21" s="90"/>
      <c r="C21" s="90"/>
      <c r="D21" s="90" t="s">
        <v>43</v>
      </c>
      <c r="E21" s="90"/>
      <c r="F21" s="7">
        <v>15</v>
      </c>
      <c r="G21" s="90"/>
      <c r="H21" s="90"/>
      <c r="I21" s="107"/>
    </row>
    <row r="22" spans="1:9" x14ac:dyDescent="0.3">
      <c r="A22" s="75"/>
      <c r="B22" s="90"/>
      <c r="C22" s="90"/>
      <c r="D22" s="90" t="s">
        <v>44</v>
      </c>
      <c r="E22" s="90"/>
      <c r="F22" s="7">
        <v>10</v>
      </c>
      <c r="G22" s="90"/>
      <c r="H22" s="90"/>
      <c r="I22" s="107"/>
    </row>
    <row r="23" spans="1:9" x14ac:dyDescent="0.3">
      <c r="A23" s="75"/>
      <c r="B23" s="90"/>
      <c r="C23" s="90"/>
      <c r="D23" s="90" t="s">
        <v>45</v>
      </c>
      <c r="E23" s="90"/>
      <c r="F23" s="7">
        <v>8</v>
      </c>
      <c r="G23" s="90"/>
      <c r="H23" s="90"/>
      <c r="I23" s="107"/>
    </row>
    <row r="24" spans="1:9" x14ac:dyDescent="0.3">
      <c r="A24" s="75"/>
      <c r="B24" s="90"/>
      <c r="C24" s="90"/>
      <c r="D24" s="90" t="s">
        <v>46</v>
      </c>
      <c r="E24" s="90"/>
      <c r="F24" s="7">
        <v>5</v>
      </c>
      <c r="G24" s="90"/>
      <c r="H24" s="90"/>
      <c r="I24" s="107"/>
    </row>
    <row r="25" spans="1:9" x14ac:dyDescent="0.3">
      <c r="A25" s="75"/>
      <c r="B25" s="90"/>
      <c r="C25" s="90"/>
      <c r="D25" s="90" t="s">
        <v>47</v>
      </c>
      <c r="E25" s="90"/>
      <c r="F25" s="7">
        <v>0</v>
      </c>
      <c r="G25" s="90"/>
      <c r="H25" s="90"/>
      <c r="I25" s="107"/>
    </row>
    <row r="26" spans="1:9" x14ac:dyDescent="0.3">
      <c r="A26" s="75"/>
      <c r="B26" s="90">
        <v>2</v>
      </c>
      <c r="C26" s="90" t="s">
        <v>48</v>
      </c>
      <c r="D26" s="90" t="s">
        <v>40</v>
      </c>
      <c r="E26" s="90"/>
      <c r="F26" s="7">
        <v>20</v>
      </c>
      <c r="G26" s="90"/>
      <c r="H26" s="90"/>
      <c r="I26" s="107"/>
    </row>
    <row r="27" spans="1:9" x14ac:dyDescent="0.3">
      <c r="A27" s="75"/>
      <c r="B27" s="90"/>
      <c r="C27" s="90"/>
      <c r="D27" s="90" t="s">
        <v>43</v>
      </c>
      <c r="E27" s="90"/>
      <c r="F27" s="7">
        <v>15</v>
      </c>
      <c r="G27" s="90"/>
      <c r="H27" s="90"/>
      <c r="I27" s="107"/>
    </row>
    <row r="28" spans="1:9" x14ac:dyDescent="0.3">
      <c r="A28" s="75"/>
      <c r="B28" s="90"/>
      <c r="C28" s="90"/>
      <c r="D28" s="90" t="s">
        <v>44</v>
      </c>
      <c r="E28" s="90"/>
      <c r="F28" s="7">
        <v>10</v>
      </c>
      <c r="G28" s="90"/>
      <c r="H28" s="90"/>
      <c r="I28" s="107"/>
    </row>
    <row r="29" spans="1:9" x14ac:dyDescent="0.3">
      <c r="A29" s="75"/>
      <c r="B29" s="90"/>
      <c r="C29" s="90"/>
      <c r="D29" s="90" t="s">
        <v>45</v>
      </c>
      <c r="E29" s="90"/>
      <c r="F29" s="7">
        <v>8</v>
      </c>
      <c r="G29" s="90"/>
      <c r="H29" s="90"/>
      <c r="I29" s="107"/>
    </row>
    <row r="30" spans="1:9" x14ac:dyDescent="0.3">
      <c r="A30" s="75"/>
      <c r="B30" s="90"/>
      <c r="C30" s="90"/>
      <c r="D30" s="90" t="s">
        <v>46</v>
      </c>
      <c r="E30" s="90"/>
      <c r="F30" s="7">
        <v>5</v>
      </c>
      <c r="G30" s="90"/>
      <c r="H30" s="90"/>
      <c r="I30" s="107"/>
    </row>
    <row r="31" spans="1:9" x14ac:dyDescent="0.3">
      <c r="A31" s="75"/>
      <c r="B31" s="90"/>
      <c r="C31" s="90"/>
      <c r="D31" s="90" t="s">
        <v>47</v>
      </c>
      <c r="E31" s="90"/>
      <c r="F31" s="7">
        <v>0</v>
      </c>
      <c r="G31" s="90"/>
      <c r="H31" s="90"/>
      <c r="I31" s="107"/>
    </row>
    <row r="32" spans="1:9" ht="32.4" customHeight="1" x14ac:dyDescent="0.3">
      <c r="A32" s="75"/>
      <c r="B32" s="71" t="s">
        <v>24</v>
      </c>
      <c r="C32" s="71"/>
      <c r="D32" s="71"/>
      <c r="E32" s="71"/>
      <c r="F32" s="7">
        <v>40</v>
      </c>
      <c r="G32" s="23" t="s">
        <v>34</v>
      </c>
      <c r="H32" s="7">
        <f>H20+H31</f>
        <v>0</v>
      </c>
      <c r="I32" s="20"/>
    </row>
    <row r="33" spans="1:9" ht="35.4" customHeight="1" x14ac:dyDescent="0.3">
      <c r="A33" s="72" t="s">
        <v>50</v>
      </c>
      <c r="B33" s="73"/>
      <c r="C33" s="73"/>
      <c r="D33" s="73"/>
      <c r="E33" s="73"/>
      <c r="F33" s="73"/>
      <c r="G33" s="73"/>
      <c r="H33" s="73"/>
      <c r="I33" s="74"/>
    </row>
    <row r="34" spans="1:9" ht="36" customHeight="1" x14ac:dyDescent="0.3">
      <c r="A34" s="13" t="s">
        <v>8</v>
      </c>
      <c r="B34" s="9" t="s">
        <v>9</v>
      </c>
      <c r="C34" s="10" t="s">
        <v>51</v>
      </c>
      <c r="D34" s="71" t="s">
        <v>52</v>
      </c>
      <c r="E34" s="71"/>
      <c r="F34" s="9" t="s">
        <v>53</v>
      </c>
      <c r="G34" s="14" t="s">
        <v>54</v>
      </c>
      <c r="H34" s="14" t="s">
        <v>15</v>
      </c>
      <c r="I34" s="15" t="s">
        <v>16</v>
      </c>
    </row>
    <row r="35" spans="1:9" x14ac:dyDescent="0.3">
      <c r="A35" s="106" t="s">
        <v>55</v>
      </c>
      <c r="B35" s="90" t="s">
        <v>56</v>
      </c>
      <c r="C35" s="105" t="s">
        <v>57</v>
      </c>
      <c r="D35" s="90" t="s">
        <v>58</v>
      </c>
      <c r="E35" s="90"/>
      <c r="F35" s="7">
        <v>15</v>
      </c>
      <c r="G35" s="90"/>
      <c r="H35" s="90"/>
      <c r="I35" s="107"/>
    </row>
    <row r="36" spans="1:9" x14ac:dyDescent="0.3">
      <c r="A36" s="106"/>
      <c r="B36" s="90"/>
      <c r="C36" s="105"/>
      <c r="D36" s="90" t="s">
        <v>61</v>
      </c>
      <c r="E36" s="90"/>
      <c r="F36" s="7">
        <v>12</v>
      </c>
      <c r="G36" s="90"/>
      <c r="H36" s="90"/>
      <c r="I36" s="107"/>
    </row>
    <row r="37" spans="1:9" x14ac:dyDescent="0.3">
      <c r="A37" s="106"/>
      <c r="B37" s="90"/>
      <c r="C37" s="105"/>
      <c r="D37" s="90" t="s">
        <v>59</v>
      </c>
      <c r="E37" s="90"/>
      <c r="F37" s="7">
        <v>8</v>
      </c>
      <c r="G37" s="90"/>
      <c r="H37" s="90"/>
      <c r="I37" s="107"/>
    </row>
    <row r="38" spans="1:9" x14ac:dyDescent="0.3">
      <c r="A38" s="106"/>
      <c r="B38" s="90"/>
      <c r="C38" s="105"/>
      <c r="D38" s="90" t="s">
        <v>62</v>
      </c>
      <c r="E38" s="90"/>
      <c r="F38" s="7">
        <v>4</v>
      </c>
      <c r="G38" s="90"/>
      <c r="H38" s="90"/>
      <c r="I38" s="107"/>
    </row>
    <row r="39" spans="1:9" x14ac:dyDescent="0.3">
      <c r="A39" s="106"/>
      <c r="B39" s="90"/>
      <c r="C39" s="105"/>
      <c r="D39" s="90" t="s">
        <v>63</v>
      </c>
      <c r="E39" s="90"/>
      <c r="F39" s="7">
        <v>0</v>
      </c>
      <c r="G39" s="90"/>
      <c r="H39" s="90"/>
      <c r="I39" s="107"/>
    </row>
    <row r="40" spans="1:9" x14ac:dyDescent="0.3">
      <c r="A40" s="106"/>
      <c r="B40" s="90" t="s">
        <v>64</v>
      </c>
      <c r="C40" s="105" t="s">
        <v>65</v>
      </c>
      <c r="D40" s="90" t="s">
        <v>58</v>
      </c>
      <c r="E40" s="90"/>
      <c r="F40" s="7">
        <v>20</v>
      </c>
      <c r="G40" s="90"/>
      <c r="H40" s="90"/>
      <c r="I40" s="107"/>
    </row>
    <row r="41" spans="1:9" x14ac:dyDescent="0.3">
      <c r="A41" s="106"/>
      <c r="B41" s="90"/>
      <c r="C41" s="105"/>
      <c r="D41" s="90" t="s">
        <v>61</v>
      </c>
      <c r="E41" s="90"/>
      <c r="F41" s="7">
        <v>17</v>
      </c>
      <c r="G41" s="90"/>
      <c r="H41" s="90"/>
      <c r="I41" s="107"/>
    </row>
    <row r="42" spans="1:9" x14ac:dyDescent="0.3">
      <c r="A42" s="106"/>
      <c r="B42" s="90"/>
      <c r="C42" s="105"/>
      <c r="D42" s="90" t="s">
        <v>59</v>
      </c>
      <c r="E42" s="90"/>
      <c r="F42" s="7">
        <v>11</v>
      </c>
      <c r="G42" s="90"/>
      <c r="H42" s="90"/>
      <c r="I42" s="107"/>
    </row>
    <row r="43" spans="1:9" x14ac:dyDescent="0.3">
      <c r="A43" s="106"/>
      <c r="B43" s="90"/>
      <c r="C43" s="105"/>
      <c r="D43" s="90" t="s">
        <v>62</v>
      </c>
      <c r="E43" s="90"/>
      <c r="F43" s="7">
        <v>5</v>
      </c>
      <c r="G43" s="90"/>
      <c r="H43" s="90"/>
      <c r="I43" s="107"/>
    </row>
    <row r="44" spans="1:9" x14ac:dyDescent="0.3">
      <c r="A44" s="106"/>
      <c r="B44" s="90"/>
      <c r="C44" s="105"/>
      <c r="D44" s="90" t="s">
        <v>63</v>
      </c>
      <c r="E44" s="90"/>
      <c r="F44" s="7">
        <v>0</v>
      </c>
      <c r="G44" s="90"/>
      <c r="H44" s="90"/>
      <c r="I44" s="107"/>
    </row>
    <row r="45" spans="1:9" ht="15" customHeight="1" x14ac:dyDescent="0.3">
      <c r="A45" s="106"/>
      <c r="B45" s="90" t="s">
        <v>67</v>
      </c>
      <c r="C45" s="105" t="s">
        <v>68</v>
      </c>
      <c r="D45" s="90" t="s">
        <v>58</v>
      </c>
      <c r="E45" s="90"/>
      <c r="F45" s="7">
        <v>3</v>
      </c>
      <c r="G45" s="90"/>
      <c r="H45" s="90"/>
      <c r="I45" s="107"/>
    </row>
    <row r="46" spans="1:9" x14ac:dyDescent="0.3">
      <c r="A46" s="106"/>
      <c r="B46" s="90"/>
      <c r="C46" s="105"/>
      <c r="D46" s="90" t="s">
        <v>61</v>
      </c>
      <c r="E46" s="90"/>
      <c r="F46" s="7">
        <v>2.5</v>
      </c>
      <c r="G46" s="90"/>
      <c r="H46" s="90"/>
      <c r="I46" s="107"/>
    </row>
    <row r="47" spans="1:9" x14ac:dyDescent="0.3">
      <c r="A47" s="106"/>
      <c r="B47" s="90"/>
      <c r="C47" s="105"/>
      <c r="D47" s="90" t="s">
        <v>59</v>
      </c>
      <c r="E47" s="90"/>
      <c r="F47" s="7">
        <v>2</v>
      </c>
      <c r="G47" s="90"/>
      <c r="H47" s="90"/>
      <c r="I47" s="107"/>
    </row>
    <row r="48" spans="1:9" x14ac:dyDescent="0.3">
      <c r="A48" s="106"/>
      <c r="B48" s="90"/>
      <c r="C48" s="105"/>
      <c r="D48" s="90" t="s">
        <v>62</v>
      </c>
      <c r="E48" s="90"/>
      <c r="F48" s="7">
        <v>1</v>
      </c>
      <c r="G48" s="90"/>
      <c r="H48" s="90"/>
      <c r="I48" s="107"/>
    </row>
    <row r="49" spans="1:9" x14ac:dyDescent="0.3">
      <c r="A49" s="106"/>
      <c r="B49" s="90"/>
      <c r="C49" s="105"/>
      <c r="D49" s="90" t="s">
        <v>63</v>
      </c>
      <c r="E49" s="90"/>
      <c r="F49" s="7">
        <v>0</v>
      </c>
      <c r="G49" s="90"/>
      <c r="H49" s="90"/>
      <c r="I49" s="107"/>
    </row>
    <row r="50" spans="1:9" ht="14.4" customHeight="1" x14ac:dyDescent="0.3">
      <c r="A50" s="106"/>
      <c r="B50" s="90" t="s">
        <v>70</v>
      </c>
      <c r="C50" s="105" t="s">
        <v>71</v>
      </c>
      <c r="D50" s="90" t="s">
        <v>58</v>
      </c>
      <c r="E50" s="90"/>
      <c r="F50" s="7">
        <v>2</v>
      </c>
      <c r="G50" s="90"/>
      <c r="H50" s="90"/>
      <c r="I50" s="107"/>
    </row>
    <row r="51" spans="1:9" ht="14.4" customHeight="1" x14ac:dyDescent="0.3">
      <c r="A51" s="106"/>
      <c r="B51" s="90"/>
      <c r="C51" s="105"/>
      <c r="D51" s="90" t="s">
        <v>61</v>
      </c>
      <c r="E51" s="90"/>
      <c r="F51" s="7">
        <v>1.5</v>
      </c>
      <c r="G51" s="90"/>
      <c r="H51" s="90"/>
      <c r="I51" s="107"/>
    </row>
    <row r="52" spans="1:9" ht="14.4" customHeight="1" x14ac:dyDescent="0.3">
      <c r="A52" s="106"/>
      <c r="B52" s="90"/>
      <c r="C52" s="105"/>
      <c r="D52" s="90" t="s">
        <v>59</v>
      </c>
      <c r="E52" s="90"/>
      <c r="F52" s="7">
        <v>1</v>
      </c>
      <c r="G52" s="90"/>
      <c r="H52" s="90"/>
      <c r="I52" s="107"/>
    </row>
    <row r="53" spans="1:9" ht="14.4" customHeight="1" x14ac:dyDescent="0.3">
      <c r="A53" s="106"/>
      <c r="B53" s="90"/>
      <c r="C53" s="105"/>
      <c r="D53" s="90" t="s">
        <v>62</v>
      </c>
      <c r="E53" s="90"/>
      <c r="F53" s="7">
        <v>0.5</v>
      </c>
      <c r="G53" s="90"/>
      <c r="H53" s="90"/>
      <c r="I53" s="107"/>
    </row>
    <row r="54" spans="1:9" ht="14.4" customHeight="1" x14ac:dyDescent="0.3">
      <c r="A54" s="106"/>
      <c r="B54" s="90"/>
      <c r="C54" s="105"/>
      <c r="D54" s="90" t="s">
        <v>63</v>
      </c>
      <c r="E54" s="90"/>
      <c r="F54" s="7">
        <v>0</v>
      </c>
      <c r="G54" s="90"/>
      <c r="H54" s="90"/>
      <c r="I54" s="107"/>
    </row>
    <row r="55" spans="1:9" ht="30.9" customHeight="1" x14ac:dyDescent="0.3">
      <c r="A55" s="106"/>
      <c r="B55" s="71" t="s">
        <v>24</v>
      </c>
      <c r="C55" s="71"/>
      <c r="D55" s="71"/>
      <c r="E55" s="71"/>
      <c r="F55" s="7">
        <f>F35+F40+F45+F50</f>
        <v>40</v>
      </c>
      <c r="G55" s="23" t="s">
        <v>34</v>
      </c>
      <c r="H55" s="7">
        <f>H35+H40+H45+H50</f>
        <v>0</v>
      </c>
      <c r="I55" s="20"/>
    </row>
    <row r="56" spans="1:9" ht="316.5" customHeight="1" x14ac:dyDescent="0.3">
      <c r="A56" s="195" t="s">
        <v>127</v>
      </c>
      <c r="B56" s="109"/>
      <c r="C56" s="109"/>
      <c r="D56" s="109"/>
      <c r="E56" s="109"/>
      <c r="F56" s="109"/>
      <c r="G56" s="109"/>
      <c r="H56" s="109"/>
      <c r="I56" s="110"/>
    </row>
    <row r="57" spans="1:9" ht="30.9" customHeight="1" thickBot="1" x14ac:dyDescent="0.35">
      <c r="A57" s="111" t="s">
        <v>75</v>
      </c>
      <c r="B57" s="112"/>
      <c r="C57" s="112"/>
      <c r="D57" s="112"/>
      <c r="E57" s="112"/>
      <c r="F57" s="112"/>
      <c r="G57" s="113">
        <f>H55+H32+H17+H12</f>
        <v>0</v>
      </c>
      <c r="H57" s="113"/>
      <c r="I57" s="114"/>
    </row>
    <row r="58" spans="1:9" x14ac:dyDescent="0.3">
      <c r="A58" s="16"/>
      <c r="I58" s="12"/>
    </row>
    <row r="59" spans="1:9" ht="31.5" customHeight="1" thickBot="1" x14ac:dyDescent="0.35">
      <c r="A59" s="65" t="s">
        <v>76</v>
      </c>
      <c r="B59" s="66"/>
      <c r="C59" s="66"/>
      <c r="D59" s="66"/>
      <c r="E59" s="66"/>
      <c r="F59" s="66"/>
      <c r="G59" s="66"/>
      <c r="H59" s="66"/>
      <c r="I59" s="67"/>
    </row>
    <row r="60" spans="1:9" x14ac:dyDescent="0.3">
      <c r="A60" s="16"/>
      <c r="H60" s="2" t="s">
        <v>77</v>
      </c>
      <c r="I60" s="12"/>
    </row>
    <row r="61" spans="1:9" ht="39" customHeight="1" x14ac:dyDescent="0.3">
      <c r="A61" s="115" t="s">
        <v>78</v>
      </c>
      <c r="B61" s="116"/>
      <c r="C61" s="116"/>
      <c r="D61" s="116"/>
      <c r="E61" s="116"/>
      <c r="F61" s="116"/>
      <c r="G61" s="116"/>
      <c r="H61" s="116"/>
      <c r="I61" s="117"/>
    </row>
    <row r="62" spans="1:9" ht="117.9" customHeight="1" thickBot="1" x14ac:dyDescent="0.35">
      <c r="A62" s="137" t="s">
        <v>79</v>
      </c>
      <c r="B62" s="138"/>
      <c r="C62" s="138"/>
      <c r="D62" s="138"/>
      <c r="E62" s="138"/>
      <c r="F62" s="138"/>
      <c r="G62" s="138"/>
      <c r="H62" s="138"/>
      <c r="I62" s="139"/>
    </row>
    <row r="63" spans="1:9" ht="31.5" customHeight="1" thickBot="1" x14ac:dyDescent="0.35">
      <c r="A63" s="111" t="s">
        <v>80</v>
      </c>
      <c r="B63" s="112"/>
      <c r="C63" s="112"/>
      <c r="D63" s="112"/>
      <c r="E63" s="112"/>
      <c r="F63" s="112"/>
      <c r="G63" s="140" t="e">
        <f>(G57*100)/I60</f>
        <v>#DIV/0!</v>
      </c>
      <c r="H63" s="141"/>
      <c r="I63" s="142"/>
    </row>
    <row r="64" spans="1:9" x14ac:dyDescent="0.3">
      <c r="A64" s="16"/>
      <c r="I64" s="12"/>
    </row>
    <row r="65" spans="1:9" ht="31.5" customHeight="1" x14ac:dyDescent="0.3">
      <c r="A65" s="143" t="s">
        <v>81</v>
      </c>
      <c r="B65" s="144"/>
      <c r="C65" s="144"/>
      <c r="D65" s="144"/>
      <c r="E65" s="144"/>
      <c r="F65" s="144"/>
      <c r="G65" s="144"/>
      <c r="H65" s="144"/>
      <c r="I65" s="145"/>
    </row>
    <row r="66" spans="1:9" x14ac:dyDescent="0.3">
      <c r="A66" s="21"/>
      <c r="B66" s="18"/>
      <c r="C66" s="19"/>
      <c r="D66" s="18"/>
      <c r="E66" s="18"/>
      <c r="F66" s="18"/>
      <c r="G66" s="19"/>
      <c r="H66" s="11" t="s">
        <v>82</v>
      </c>
      <c r="I66" s="22"/>
    </row>
    <row r="67" spans="1:9" x14ac:dyDescent="0.3">
      <c r="A67" s="16"/>
      <c r="H67" s="2" t="s">
        <v>83</v>
      </c>
      <c r="I67" s="12"/>
    </row>
    <row r="68" spans="1:9" ht="30" customHeight="1" x14ac:dyDescent="0.3">
      <c r="A68" s="126" t="s">
        <v>84</v>
      </c>
      <c r="B68" s="127"/>
      <c r="C68" s="127"/>
      <c r="D68" s="127"/>
      <c r="E68" s="127"/>
      <c r="F68" s="127"/>
      <c r="G68" s="127"/>
      <c r="H68" s="127"/>
      <c r="I68" s="128"/>
    </row>
    <row r="69" spans="1:9" ht="180" customHeight="1" x14ac:dyDescent="0.3">
      <c r="A69" s="129" t="s">
        <v>85</v>
      </c>
      <c r="B69" s="130"/>
      <c r="C69" s="130"/>
      <c r="D69" s="130"/>
      <c r="E69" s="130"/>
      <c r="F69" s="130"/>
      <c r="G69" s="130"/>
      <c r="H69" s="130"/>
      <c r="I69" s="131"/>
    </row>
    <row r="70" spans="1:9" ht="35.1" customHeight="1" thickBot="1" x14ac:dyDescent="0.35">
      <c r="A70" s="118" t="s">
        <v>86</v>
      </c>
      <c r="B70" s="119"/>
      <c r="C70" s="119"/>
      <c r="D70" s="119"/>
      <c r="E70" s="119"/>
      <c r="F70" s="119"/>
      <c r="G70" s="120" t="e">
        <f>(I66*100)/I67</f>
        <v>#DIV/0!</v>
      </c>
      <c r="H70" s="121"/>
      <c r="I70" s="122"/>
    </row>
    <row r="71" spans="1:9" x14ac:dyDescent="0.3">
      <c r="A71" s="16"/>
      <c r="I71" s="12"/>
    </row>
    <row r="72" spans="1:9" ht="36" customHeight="1" x14ac:dyDescent="0.3">
      <c r="A72" s="123" t="s">
        <v>87</v>
      </c>
      <c r="B72" s="124"/>
      <c r="C72" s="124"/>
      <c r="D72" s="124"/>
      <c r="E72" s="124"/>
      <c r="F72" s="124"/>
      <c r="G72" s="124"/>
      <c r="H72" s="124"/>
      <c r="I72" s="125"/>
    </row>
    <row r="73" spans="1:9" x14ac:dyDescent="0.3">
      <c r="A73" s="21"/>
      <c r="B73" s="18"/>
      <c r="C73" s="19"/>
      <c r="D73" s="18"/>
      <c r="E73" s="18"/>
      <c r="F73" s="18"/>
      <c r="G73" s="19"/>
      <c r="H73" s="11"/>
      <c r="I73" s="22"/>
    </row>
    <row r="74" spans="1:9" x14ac:dyDescent="0.3">
      <c r="A74" s="126" t="s">
        <v>88</v>
      </c>
      <c r="B74" s="127"/>
      <c r="C74" s="127"/>
      <c r="D74" s="127"/>
      <c r="E74" s="127"/>
      <c r="F74" s="127"/>
      <c r="G74" s="127"/>
      <c r="H74" s="127"/>
      <c r="I74" s="128"/>
    </row>
    <row r="75" spans="1:9" ht="117" customHeight="1" x14ac:dyDescent="0.3">
      <c r="A75" s="129" t="s">
        <v>89</v>
      </c>
      <c r="B75" s="130"/>
      <c r="C75" s="130"/>
      <c r="D75" s="130"/>
      <c r="E75" s="130"/>
      <c r="F75" s="130"/>
      <c r="G75" s="130"/>
      <c r="H75" s="130"/>
      <c r="I75" s="131"/>
    </row>
    <row r="76" spans="1:9" ht="32.1" customHeight="1" thickBot="1" x14ac:dyDescent="0.35">
      <c r="A76" s="132" t="s">
        <v>90</v>
      </c>
      <c r="B76" s="133"/>
      <c r="C76" s="133"/>
      <c r="D76" s="133"/>
      <c r="E76" s="133"/>
      <c r="F76" s="133"/>
      <c r="G76" s="134" t="e">
        <f>((0.7*G63)+(0.3*G70))</f>
        <v>#DIV/0!</v>
      </c>
      <c r="H76" s="135"/>
      <c r="I76" s="136"/>
    </row>
  </sheetData>
  <mergeCells count="101">
    <mergeCell ref="A2:B2"/>
    <mergeCell ref="C2:I2"/>
    <mergeCell ref="A5:I5"/>
    <mergeCell ref="A4:B4"/>
    <mergeCell ref="C4:I4"/>
    <mergeCell ref="A7:I7"/>
    <mergeCell ref="A72:I72"/>
    <mergeCell ref="A74:I74"/>
    <mergeCell ref="A75:I75"/>
    <mergeCell ref="G45:G49"/>
    <mergeCell ref="B55:E55"/>
    <mergeCell ref="A56:I56"/>
    <mergeCell ref="B40:B44"/>
    <mergeCell ref="C40:C44"/>
    <mergeCell ref="D41:E41"/>
    <mergeCell ref="D42:E42"/>
    <mergeCell ref="D43:E43"/>
    <mergeCell ref="D44:E44"/>
    <mergeCell ref="B45:B49"/>
    <mergeCell ref="C45:C49"/>
    <mergeCell ref="G50:G54"/>
    <mergeCell ref="H50:H54"/>
    <mergeCell ref="I50:I54"/>
    <mergeCell ref="D51:E51"/>
    <mergeCell ref="A76:F76"/>
    <mergeCell ref="G76:I76"/>
    <mergeCell ref="A6:I6"/>
    <mergeCell ref="A1:I1"/>
    <mergeCell ref="A65:I65"/>
    <mergeCell ref="A68:I68"/>
    <mergeCell ref="A69:I69"/>
    <mergeCell ref="A70:F70"/>
    <mergeCell ref="G70:I70"/>
    <mergeCell ref="A61:I61"/>
    <mergeCell ref="A62:I62"/>
    <mergeCell ref="A63:F63"/>
    <mergeCell ref="G63:I63"/>
    <mergeCell ref="I40:I44"/>
    <mergeCell ref="I45:I49"/>
    <mergeCell ref="A57:F57"/>
    <mergeCell ref="G57:I57"/>
    <mergeCell ref="A59:I59"/>
    <mergeCell ref="D47:E47"/>
    <mergeCell ref="D48:E48"/>
    <mergeCell ref="D49:E49"/>
    <mergeCell ref="H40:H44"/>
    <mergeCell ref="H45:H49"/>
    <mergeCell ref="G40:G44"/>
    <mergeCell ref="D52:E52"/>
    <mergeCell ref="D53:E53"/>
    <mergeCell ref="D54:E54"/>
    <mergeCell ref="D36:E36"/>
    <mergeCell ref="D37:E37"/>
    <mergeCell ref="D38:E38"/>
    <mergeCell ref="D39:E39"/>
    <mergeCell ref="D50:E50"/>
    <mergeCell ref="B50:B54"/>
    <mergeCell ref="C50:C54"/>
    <mergeCell ref="D40:E40"/>
    <mergeCell ref="D45:E45"/>
    <mergeCell ref="D46:E46"/>
    <mergeCell ref="A33:I33"/>
    <mergeCell ref="C20:C25"/>
    <mergeCell ref="B20:B25"/>
    <mergeCell ref="D19:E19"/>
    <mergeCell ref="D20:E20"/>
    <mergeCell ref="I20:I25"/>
    <mergeCell ref="I26:I31"/>
    <mergeCell ref="D34:E34"/>
    <mergeCell ref="A35:A55"/>
    <mergeCell ref="B35:B39"/>
    <mergeCell ref="C35:C39"/>
    <mergeCell ref="D35:E35"/>
    <mergeCell ref="G35:G39"/>
    <mergeCell ref="H35:H39"/>
    <mergeCell ref="I35:I39"/>
    <mergeCell ref="D29:E29"/>
    <mergeCell ref="D30:E30"/>
    <mergeCell ref="D31:E31"/>
    <mergeCell ref="G20:G25"/>
    <mergeCell ref="G26:G31"/>
    <mergeCell ref="H20:H25"/>
    <mergeCell ref="H26:H31"/>
    <mergeCell ref="D21:E21"/>
    <mergeCell ref="D22:E22"/>
    <mergeCell ref="B12:E12"/>
    <mergeCell ref="A10:A12"/>
    <mergeCell ref="A13:I13"/>
    <mergeCell ref="D26:E26"/>
    <mergeCell ref="D27:E27"/>
    <mergeCell ref="D28:E28"/>
    <mergeCell ref="A15:A17"/>
    <mergeCell ref="B17:E17"/>
    <mergeCell ref="A18:I18"/>
    <mergeCell ref="A20:A32"/>
    <mergeCell ref="B32:E32"/>
    <mergeCell ref="D23:E23"/>
    <mergeCell ref="D24:E24"/>
    <mergeCell ref="D25:E25"/>
    <mergeCell ref="B26:B31"/>
    <mergeCell ref="C26:C31"/>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C2BF-8D80-404E-8825-750FF3919503}">
  <dimension ref="A1:A5"/>
  <sheetViews>
    <sheetView workbookViewId="0">
      <selection activeCell="H9" sqref="H9"/>
    </sheetView>
  </sheetViews>
  <sheetFormatPr defaultRowHeight="14.4" x14ac:dyDescent="0.3"/>
  <sheetData>
    <row r="1" spans="1:1" ht="18" x14ac:dyDescent="0.35">
      <c r="A1" s="48" t="s">
        <v>154</v>
      </c>
    </row>
    <row r="2" spans="1:1" ht="18" x14ac:dyDescent="0.35">
      <c r="A2" s="48" t="s">
        <v>155</v>
      </c>
    </row>
    <row r="3" spans="1:1" ht="18" x14ac:dyDescent="0.35">
      <c r="A3" s="48" t="s">
        <v>156</v>
      </c>
    </row>
    <row r="4" spans="1:1" ht="18" x14ac:dyDescent="0.35">
      <c r="A4" s="48" t="s">
        <v>157</v>
      </c>
    </row>
    <row r="5" spans="1:1" ht="18" x14ac:dyDescent="0.35">
      <c r="A5" s="48"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PERILO</vt:lpstr>
      <vt:lpstr>GEPLAN</vt:lpstr>
      <vt:lpstr>MELO E MOURÃO</vt:lpstr>
      <vt:lpstr>DIAFIL</vt:lpstr>
      <vt:lpstr>KINGLINE</vt:lpstr>
      <vt:lpstr>JULGAMENTO PROPOSTA - EMPRESA X</vt:lpstr>
      <vt:lpstr>Planilha1</vt:lpstr>
      <vt:lpstr>DIAFIL!Area_de_impressao</vt:lpstr>
      <vt:lpstr>GEPLAN!Area_de_impressao</vt:lpstr>
      <vt:lpstr>'JULGAMENTO PROPOSTA - EMPRESA X'!Area_de_impressao</vt:lpstr>
      <vt:lpstr>KINGLINE!Area_de_impressao</vt:lpstr>
      <vt:lpstr>'MELO E MOURÃO'!Area_de_impressao</vt:lpstr>
      <vt:lpstr>PERILO!Área_de_Impressão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MARIANA DE JESUS PEREIRA</dc:creator>
  <cp:keywords/>
  <dc:description/>
  <cp:lastModifiedBy>Joao Paulo dos Santos Mouta Cipriano Guimaraes</cp:lastModifiedBy>
  <cp:revision/>
  <dcterms:created xsi:type="dcterms:W3CDTF">2022-04-19T14:37:48Z</dcterms:created>
  <dcterms:modified xsi:type="dcterms:W3CDTF">2024-07-25T19:19:51Z</dcterms:modified>
  <cp:category/>
  <cp:contentStatus/>
</cp:coreProperties>
</file>